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s\HP\Desktop\"/>
    </mc:Choice>
  </mc:AlternateContent>
  <bookViews>
    <workbookView xWindow="0" yWindow="0" windowWidth="23040" windowHeight="9192"/>
  </bookViews>
  <sheets>
    <sheet name="KIP_N_1_csoport" sheetId="1" r:id="rId1"/>
    <sheet name="Tanterv" sheetId="3" r:id="rId2"/>
  </sheets>
  <definedNames>
    <definedName name="_xlnm._FilterDatabase" localSheetId="1" hidden="1">Tanterv!$A$6:$AS$52</definedName>
    <definedName name="_xlnm.Print_Titles" localSheetId="1">Tanterv!$1:$9</definedName>
    <definedName name="_xlnm.Print_Area" localSheetId="1">Tanterv!$A$1:$AS$77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N55" i="3" l="1"/>
  <c r="AI55" i="3"/>
  <c r="AD55" i="3"/>
  <c r="Y55" i="3"/>
  <c r="T55" i="3"/>
  <c r="O55" i="3"/>
  <c r="J55" i="3"/>
  <c r="AN54" i="3"/>
  <c r="AI54" i="3"/>
  <c r="AD54" i="3"/>
  <c r="Y54" i="3"/>
  <c r="T54" i="3"/>
  <c r="O54" i="3"/>
  <c r="J54" i="3"/>
  <c r="F52" i="3"/>
  <c r="E52" i="3"/>
  <c r="F51" i="3"/>
  <c r="E51" i="3"/>
  <c r="E50" i="3"/>
  <c r="F49" i="3"/>
  <c r="E49" i="3"/>
  <c r="F48" i="3"/>
  <c r="E48" i="3"/>
  <c r="E46" i="3" s="1"/>
  <c r="E28" i="3" s="1"/>
  <c r="F47" i="3"/>
  <c r="E47" i="3"/>
  <c r="F46" i="3"/>
  <c r="F28" i="3" s="1"/>
  <c r="F45" i="3"/>
  <c r="E45" i="3"/>
  <c r="F44" i="3"/>
  <c r="E44" i="3"/>
  <c r="F43" i="3"/>
  <c r="E43" i="3"/>
  <c r="F42" i="3"/>
  <c r="F36" i="3" s="1"/>
  <c r="E42" i="3"/>
  <c r="F41" i="3"/>
  <c r="E41" i="3"/>
  <c r="F40" i="3"/>
  <c r="E40" i="3"/>
  <c r="E39" i="3"/>
  <c r="F38" i="3"/>
  <c r="E38" i="3"/>
  <c r="F37" i="3"/>
  <c r="E37" i="3"/>
  <c r="E36" i="3" s="1"/>
  <c r="F35" i="3"/>
  <c r="E35" i="3"/>
  <c r="F34" i="3"/>
  <c r="E34" i="3"/>
  <c r="F33" i="3"/>
  <c r="F29" i="3" s="1"/>
  <c r="F31" i="3"/>
  <c r="E31" i="3"/>
  <c r="F30" i="3"/>
  <c r="E30" i="3"/>
  <c r="E29" i="3" s="1"/>
  <c r="AO28" i="3"/>
  <c r="AM28" i="3"/>
  <c r="AM53" i="3" s="1"/>
  <c r="AL28" i="3"/>
  <c r="AK28" i="3"/>
  <c r="AJ28" i="3"/>
  <c r="AH28" i="3"/>
  <c r="AG28" i="3"/>
  <c r="AF28" i="3"/>
  <c r="AE28" i="3"/>
  <c r="AC28" i="3"/>
  <c r="AC53" i="3" s="1"/>
  <c r="AB28" i="3"/>
  <c r="AA28" i="3"/>
  <c r="Z28" i="3"/>
  <c r="X28" i="3"/>
  <c r="W28" i="3"/>
  <c r="V28" i="3"/>
  <c r="U28" i="3"/>
  <c r="S28" i="3"/>
  <c r="S53" i="3" s="1"/>
  <c r="R28" i="3"/>
  <c r="Q28" i="3"/>
  <c r="P28" i="3"/>
  <c r="N28" i="3"/>
  <c r="M28" i="3"/>
  <c r="L28" i="3"/>
  <c r="K28" i="3"/>
  <c r="I28" i="3"/>
  <c r="I53" i="3" s="1"/>
  <c r="H28" i="3"/>
  <c r="G28" i="3"/>
  <c r="F27" i="3"/>
  <c r="E27" i="3"/>
  <c r="F26" i="3"/>
  <c r="E26" i="3"/>
  <c r="F25" i="3"/>
  <c r="E25" i="3"/>
  <c r="E24" i="3"/>
  <c r="F23" i="3"/>
  <c r="F21" i="3" s="1"/>
  <c r="E23" i="3"/>
  <c r="F22" i="3"/>
  <c r="E22" i="3"/>
  <c r="E21" i="3" s="1"/>
  <c r="AO21" i="3"/>
  <c r="AM21" i="3"/>
  <c r="AL21" i="3"/>
  <c r="AK21" i="3"/>
  <c r="AJ21" i="3"/>
  <c r="AH21" i="3"/>
  <c r="AG21" i="3"/>
  <c r="AF21" i="3"/>
  <c r="AE21" i="3"/>
  <c r="AC21" i="3"/>
  <c r="AB21" i="3"/>
  <c r="AA21" i="3"/>
  <c r="Z21" i="3"/>
  <c r="X21" i="3"/>
  <c r="W21" i="3"/>
  <c r="V21" i="3"/>
  <c r="U21" i="3"/>
  <c r="S21" i="3"/>
  <c r="R21" i="3"/>
  <c r="Q21" i="3"/>
  <c r="P21" i="3"/>
  <c r="N21" i="3"/>
  <c r="M21" i="3"/>
  <c r="L21" i="3"/>
  <c r="K21" i="3"/>
  <c r="I21" i="3"/>
  <c r="H21" i="3"/>
  <c r="G21" i="3"/>
  <c r="F20" i="3"/>
  <c r="E20" i="3"/>
  <c r="F19" i="3"/>
  <c r="E19" i="3"/>
  <c r="F18" i="3"/>
  <c r="E18" i="3"/>
  <c r="F17" i="3"/>
  <c r="E17" i="3"/>
  <c r="F16" i="3"/>
  <c r="E16" i="3"/>
  <c r="F15" i="3"/>
  <c r="E15" i="3"/>
  <c r="F14" i="3"/>
  <c r="E14" i="3"/>
  <c r="F13" i="3"/>
  <c r="E13" i="3"/>
  <c r="F12" i="3"/>
  <c r="E12" i="3"/>
  <c r="E10" i="3" s="1"/>
  <c r="E53" i="3" s="1"/>
  <c r="F11" i="3"/>
  <c r="F10" i="3" s="1"/>
  <c r="F53" i="3" s="1"/>
  <c r="E11" i="3"/>
  <c r="AO10" i="3"/>
  <c r="AO53" i="3" s="1"/>
  <c r="AM10" i="3"/>
  <c r="AL10" i="3"/>
  <c r="AL53" i="3" s="1"/>
  <c r="AK10" i="3"/>
  <c r="AK53" i="3" s="1"/>
  <c r="AJ10" i="3"/>
  <c r="AJ53" i="3" s="1"/>
  <c r="AH10" i="3"/>
  <c r="AH53" i="3" s="1"/>
  <c r="AG10" i="3"/>
  <c r="AG53" i="3" s="1"/>
  <c r="AG57" i="3" s="1"/>
  <c r="AF10" i="3"/>
  <c r="AF53" i="3" s="1"/>
  <c r="AE10" i="3"/>
  <c r="AE53" i="3" s="1"/>
  <c r="AC10" i="3"/>
  <c r="AB10" i="3"/>
  <c r="AB53" i="3" s="1"/>
  <c r="AB57" i="3" s="1"/>
  <c r="AA10" i="3"/>
  <c r="AA53" i="3" s="1"/>
  <c r="Z10" i="3"/>
  <c r="Z53" i="3" s="1"/>
  <c r="X10" i="3"/>
  <c r="X53" i="3" s="1"/>
  <c r="W10" i="3"/>
  <c r="W53" i="3" s="1"/>
  <c r="V57" i="3" s="1"/>
  <c r="V10" i="3"/>
  <c r="V53" i="3" s="1"/>
  <c r="U10" i="3"/>
  <c r="U53" i="3" s="1"/>
  <c r="S10" i="3"/>
  <c r="R10" i="3"/>
  <c r="R53" i="3" s="1"/>
  <c r="Q57" i="3" s="1"/>
  <c r="Q10" i="3"/>
  <c r="Q53" i="3" s="1"/>
  <c r="P10" i="3"/>
  <c r="P53" i="3" s="1"/>
  <c r="N10" i="3"/>
  <c r="N53" i="3" s="1"/>
  <c r="M10" i="3"/>
  <c r="M53" i="3" s="1"/>
  <c r="L57" i="3" s="1"/>
  <c r="L10" i="3"/>
  <c r="L53" i="3" s="1"/>
  <c r="K10" i="3"/>
  <c r="K53" i="3" s="1"/>
  <c r="I10" i="3"/>
  <c r="H10" i="3"/>
  <c r="H53" i="3" s="1"/>
  <c r="G57" i="3" s="1"/>
  <c r="G10" i="3"/>
  <c r="G53" i="3" s="1"/>
  <c r="AL58" i="3" l="1"/>
  <c r="AL56" i="3"/>
  <c r="AB58" i="3"/>
  <c r="AB56" i="3"/>
  <c r="H56" i="3"/>
  <c r="H58" i="3"/>
  <c r="R56" i="3"/>
  <c r="R58" i="3"/>
  <c r="M56" i="3"/>
  <c r="M58" i="3"/>
  <c r="W56" i="3"/>
  <c r="W58" i="3"/>
  <c r="AG58" i="3"/>
  <c r="AG56" i="3"/>
</calcChain>
</file>

<file path=xl/sharedStrings.xml><?xml version="1.0" encoding="utf-8"?>
<sst xmlns="http://schemas.openxmlformats.org/spreadsheetml/2006/main" count="326" uniqueCount="207">
  <si>
    <t>HÉTFŐ</t>
  </si>
  <si>
    <t>KEDD</t>
  </si>
  <si>
    <t>SZERDA</t>
  </si>
  <si>
    <t>CSÜTÖRTÖK</t>
  </si>
  <si>
    <t>PÉNTEK</t>
  </si>
  <si>
    <t>8.00-8.45</t>
  </si>
  <si>
    <t>Fizika I. gyakorlat G1 csop. Páratlan héten</t>
  </si>
  <si>
    <t>Kémia I. gyakorlat, L01 csoport, minden héten</t>
  </si>
  <si>
    <t>8.55-9.40</t>
  </si>
  <si>
    <t>9.50-10.35</t>
  </si>
  <si>
    <t>Fizika I. ea. Páratlan héten</t>
  </si>
  <si>
    <t>Műszaki rajz és dok.  gyakorlat, L2 csoport, minden héten</t>
  </si>
  <si>
    <t>Kémia I.  előadás, minden héten</t>
  </si>
  <si>
    <t>10.45-11.30</t>
  </si>
  <si>
    <t>11.40-12.25</t>
  </si>
  <si>
    <t>Matematika I. ea. Minden héten</t>
  </si>
  <si>
    <t>Műszaki rajz és dok.  gyakorlat, L4 csoport, 2., 3., 5., 6., 7., 9., 10., 12., 13., 14. héten</t>
  </si>
  <si>
    <t>12.35-13.20</t>
  </si>
  <si>
    <t>13.30-14.15</t>
  </si>
  <si>
    <t>14.25-15.10</t>
  </si>
  <si>
    <t>15.20-16.05</t>
  </si>
  <si>
    <t>16.15-17.00</t>
  </si>
  <si>
    <t>Makroökonómia ea. 1., 2., 3., 4. héten 6 óra, az 5. héten 4 óra</t>
  </si>
  <si>
    <t>17.10-17.55</t>
  </si>
  <si>
    <t>18.05-18.50</t>
  </si>
  <si>
    <t>19.00-19.45</t>
  </si>
  <si>
    <t>19.55-20.40</t>
  </si>
  <si>
    <t>20.50-21.35</t>
  </si>
  <si>
    <t>KIP I. tankör</t>
  </si>
  <si>
    <t>Matematika I. gyakorlat G1 csoport, minden héten</t>
  </si>
  <si>
    <t>Általános mérnöki ismeretek gyakorlat L01 és L02 csoport, 4., 11. héten</t>
  </si>
  <si>
    <t>Általános mérnöki ismeretek előadás 1., 4., 8., 11. héten</t>
  </si>
  <si>
    <t>Óbudai Egyetem</t>
  </si>
  <si>
    <t xml:space="preserve">BSc (E) Mintatanterv </t>
  </si>
  <si>
    <t xml:space="preserve">Elfogadta az RKK tanácsa 2019. június 13-án. </t>
  </si>
  <si>
    <t xml:space="preserve">Rejtő Sándor Könnyűipari és Környezetmérnöki Kar </t>
  </si>
  <si>
    <t>Nappali tagozat</t>
  </si>
  <si>
    <t>határozat száma: RKK-KT-LXX/72/2019</t>
  </si>
  <si>
    <t>Könnyűipari mérnök szak</t>
  </si>
  <si>
    <t>Érvényes 2019. szeptemberétől</t>
  </si>
  <si>
    <t>szakfelelős: Dr. habil Koltai László</t>
  </si>
  <si>
    <t xml:space="preserve">      heti óraszámokkal (ea. tgy. l). ; követelményekkel (k.); kreditekkel (kr.)</t>
  </si>
  <si>
    <t>Tantárgyak</t>
  </si>
  <si>
    <t>heti óra-szám</t>
  </si>
  <si>
    <r>
      <t>kredi</t>
    </r>
    <r>
      <rPr>
        <b/>
        <sz val="12"/>
        <rFont val="Arial CE"/>
        <charset val="238"/>
      </rPr>
      <t>t</t>
    </r>
  </si>
  <si>
    <t>Félévek</t>
  </si>
  <si>
    <t>Előtanulmány</t>
  </si>
  <si>
    <t>1.</t>
  </si>
  <si>
    <t>2.</t>
  </si>
  <si>
    <t>3.</t>
  </si>
  <si>
    <t>4.</t>
  </si>
  <si>
    <t>5.</t>
  </si>
  <si>
    <t>6.</t>
  </si>
  <si>
    <t>7.</t>
  </si>
  <si>
    <t>ea</t>
  </si>
  <si>
    <t>tgy</t>
  </si>
  <si>
    <t>l</t>
  </si>
  <si>
    <t>k</t>
  </si>
  <si>
    <t>kr</t>
  </si>
  <si>
    <t>Kód</t>
  </si>
  <si>
    <r>
      <t xml:space="preserve">Természettudományos alapismeretek </t>
    </r>
    <r>
      <rPr>
        <sz val="12"/>
        <rFont val="Arial CE"/>
        <family val="2"/>
        <charset val="238"/>
      </rPr>
      <t>(40-50 kredit)</t>
    </r>
  </si>
  <si>
    <t>NMXAN1HBNE</t>
  </si>
  <si>
    <t>Matematika I.</t>
  </si>
  <si>
    <t>v</t>
  </si>
  <si>
    <t>–</t>
  </si>
  <si>
    <t>RKXMA2HBNE</t>
  </si>
  <si>
    <t>Matematika II.</t>
  </si>
  <si>
    <t>NMXAN1HBNE, aláírás</t>
  </si>
  <si>
    <t>RMXKE1KBNE</t>
  </si>
  <si>
    <t>Kémia I.</t>
  </si>
  <si>
    <t>RMXKE2KBNE</t>
  </si>
  <si>
    <t>Kémia II.</t>
  </si>
  <si>
    <t>RKXFI1MBNE</t>
  </si>
  <si>
    <t>Fizika I.</t>
  </si>
  <si>
    <t>é</t>
  </si>
  <si>
    <t>RKXFI2MBNE</t>
  </si>
  <si>
    <t>Fizika II.</t>
  </si>
  <si>
    <t>RKXME1MBNE</t>
  </si>
  <si>
    <t>Műszaki mechanika I.</t>
  </si>
  <si>
    <t>8.</t>
  </si>
  <si>
    <t>RKXME2MBNE</t>
  </si>
  <si>
    <t>Műszaki mechanika II.</t>
  </si>
  <si>
    <t>9.</t>
  </si>
  <si>
    <t>RKXEL1HBNE</t>
  </si>
  <si>
    <t>Elektrotechnika</t>
  </si>
  <si>
    <t>10.</t>
  </si>
  <si>
    <t>RKEKT1MBNE</t>
  </si>
  <si>
    <t>Környezettan                                           (online1)</t>
  </si>
  <si>
    <r>
      <t xml:space="preserve">Gazdasági és Humán ismeretek </t>
    </r>
    <r>
      <rPr>
        <sz val="12"/>
        <rFont val="Arial CE"/>
        <family val="2"/>
        <charset val="238"/>
      </rPr>
      <t>(14-30 kredit)</t>
    </r>
    <r>
      <rPr>
        <b/>
        <sz val="12"/>
        <rFont val="Arial CE"/>
        <charset val="238"/>
      </rPr>
      <t xml:space="preserve">                                                           összesen:</t>
    </r>
  </si>
  <si>
    <t>11.</t>
  </si>
  <si>
    <t>GGXKG1IBNE</t>
  </si>
  <si>
    <t>Makroökonómia</t>
  </si>
  <si>
    <t>12.</t>
  </si>
  <si>
    <t>GGXKG2IBNE</t>
  </si>
  <si>
    <t>Mikroökonómia</t>
  </si>
  <si>
    <t>14.</t>
  </si>
  <si>
    <t>GSEVG2RBNE</t>
  </si>
  <si>
    <t>Vállalkozás gazdaságtan (blended)</t>
  </si>
  <si>
    <t>GSXVG1IBNE</t>
  </si>
  <si>
    <t>15.</t>
  </si>
  <si>
    <t>GVXMA1RBNE</t>
  </si>
  <si>
    <t>Menedzsment alapjai</t>
  </si>
  <si>
    <t>16.</t>
  </si>
  <si>
    <t>RTXMK1KBNE</t>
  </si>
  <si>
    <t>Marketing és kereskedelem</t>
  </si>
  <si>
    <t>17.</t>
  </si>
  <si>
    <t>RMEPR1KBNE</t>
  </si>
  <si>
    <t>Projektmenedzsment                          (blended 6)</t>
  </si>
  <si>
    <r>
      <t xml:space="preserve">Könnyűipari mérnöki szakmai ismeretek </t>
    </r>
    <r>
      <rPr>
        <sz val="12"/>
        <rFont val="Arial CE"/>
        <family val="2"/>
        <charset val="238"/>
      </rPr>
      <t>(70-103 kredit)</t>
    </r>
    <r>
      <rPr>
        <b/>
        <sz val="12"/>
        <rFont val="Arial CE"/>
        <charset val="238"/>
      </rPr>
      <t xml:space="preserve">                                                                               összesen:</t>
    </r>
  </si>
  <si>
    <t>Informatikai, alkalmazott számítástechnikai és tervezési ismeretek (21-30 kredit)</t>
  </si>
  <si>
    <t>18.</t>
  </si>
  <si>
    <t>RMEIN1KBNE</t>
  </si>
  <si>
    <t>Informatika I.                                           (blended 2)</t>
  </si>
  <si>
    <t>19.</t>
  </si>
  <si>
    <t>RMXIN2HBNE</t>
  </si>
  <si>
    <t>Informatika II.</t>
  </si>
  <si>
    <t>20.</t>
  </si>
  <si>
    <t>RMXAM1KBNE</t>
  </si>
  <si>
    <t>Általános mérnöki ismeretek</t>
  </si>
  <si>
    <t>21.</t>
  </si>
  <si>
    <t>RMXSS1KBNE</t>
  </si>
  <si>
    <t>Színtan és színmérés</t>
  </si>
  <si>
    <t>22.</t>
  </si>
  <si>
    <t>RTETE1HBNE</t>
  </si>
  <si>
    <t>Tervezéselmélet  (blended)</t>
  </si>
  <si>
    <t>23.</t>
  </si>
  <si>
    <t>RKEMR1HBNE</t>
  </si>
  <si>
    <t>Műszaki rajz és dokumentáció (blended)</t>
  </si>
  <si>
    <t>Könnyűipari anyagok, folyamatok, műveletek és technológiák (35-53 kredit)</t>
  </si>
  <si>
    <t>24.</t>
  </si>
  <si>
    <t>RMXKM1KBNE</t>
  </si>
  <si>
    <t xml:space="preserve">Méréstechnika </t>
  </si>
  <si>
    <t>25.</t>
  </si>
  <si>
    <t>RMXAT1KBNE</t>
  </si>
  <si>
    <t>Anyagtudomány I.</t>
  </si>
  <si>
    <t>26.</t>
  </si>
  <si>
    <t>RMXAT2KBNE</t>
  </si>
  <si>
    <t>Anyagtudomány II.</t>
  </si>
  <si>
    <t>27.</t>
  </si>
  <si>
    <t>RMXTC1KBNE</t>
  </si>
  <si>
    <t xml:space="preserve">Technológiaelmélet </t>
  </si>
  <si>
    <t>28.</t>
  </si>
  <si>
    <t>RMXFO1KBNE</t>
  </si>
  <si>
    <t>Folyamatszervezés I.</t>
  </si>
  <si>
    <t>29.</t>
  </si>
  <si>
    <t>RMXFO2HBNE</t>
  </si>
  <si>
    <t>Folyamatszervezés II.</t>
  </si>
  <si>
    <t>30.</t>
  </si>
  <si>
    <t>RKEGS1MBNE</t>
  </si>
  <si>
    <t>Gépszerkezetek                                      (blended 4)</t>
  </si>
  <si>
    <t>31.</t>
  </si>
  <si>
    <t>RMXEN1KBNE</t>
  </si>
  <si>
    <t xml:space="preserve">Könnyűipari enciklopédia A </t>
  </si>
  <si>
    <t>32.</t>
  </si>
  <si>
    <t>RTXEN2KBNE</t>
  </si>
  <si>
    <t xml:space="preserve">Könnyűipari enciklopédia B </t>
  </si>
  <si>
    <t>Termelés-, környezet- és minőségmenedzsment (14-20 kredit)</t>
  </si>
  <si>
    <t>33.</t>
  </si>
  <si>
    <t>RMXIR1KBNE</t>
  </si>
  <si>
    <t>Integrált irányítási rendszerek I.</t>
  </si>
  <si>
    <t>34.</t>
  </si>
  <si>
    <t>RMXIR2KBNE</t>
  </si>
  <si>
    <t>Integrált irányítási rendszerek II.</t>
  </si>
  <si>
    <t>35.</t>
  </si>
  <si>
    <t>RKESV1HBNE</t>
  </si>
  <si>
    <t>Szabályozás és vezérlés (blended)</t>
  </si>
  <si>
    <t>36.</t>
  </si>
  <si>
    <t>RMPPM1KBNE</t>
  </si>
  <si>
    <t>Projektmunka</t>
  </si>
  <si>
    <t>37.</t>
  </si>
  <si>
    <t>RMXLO1KBNE</t>
  </si>
  <si>
    <t>Logisztika</t>
  </si>
  <si>
    <t>38.</t>
  </si>
  <si>
    <t>RKEBT1HBNE</t>
  </si>
  <si>
    <t>Munkavédelem                                  (blended 5)</t>
  </si>
  <si>
    <t>Vizsga (v)</t>
  </si>
  <si>
    <t>Évközi jegy (é)</t>
  </si>
  <si>
    <t>Alap összórasz:</t>
  </si>
  <si>
    <t>Gyakorlati órák:</t>
  </si>
  <si>
    <t>Elméleti órák</t>
  </si>
  <si>
    <t>Kooperatív képzés tanterve</t>
  </si>
  <si>
    <t>heti óra</t>
  </si>
  <si>
    <t>kredit</t>
  </si>
  <si>
    <t>Félév</t>
  </si>
  <si>
    <t>RMGSZ1KBNE</t>
  </si>
  <si>
    <t>Szakmai gyakorlat</t>
  </si>
  <si>
    <t>Választható tárgy I.</t>
  </si>
  <si>
    <t>Dr. habil Koltai László</t>
  </si>
  <si>
    <t>Választható tárgy II.</t>
  </si>
  <si>
    <t>Dékán</t>
  </si>
  <si>
    <t>Választható tárgy III.</t>
  </si>
  <si>
    <t>Választható tárgy IV.</t>
  </si>
  <si>
    <t>Összesen:</t>
  </si>
  <si>
    <t>Megjegyzés: A kooperatív képzés tantárgyait a Kari Tanács évente fogadja el.</t>
  </si>
  <si>
    <t>Könnyűipari enciklopédia A előadás, 1., 4., 8., 11. héten</t>
  </si>
  <si>
    <t>Könnyűipari enciklopédia A gyakorlat, L01 csoport, 1., 4., 8., 11. héten</t>
  </si>
  <si>
    <t xml:space="preserve">Az ONLINE ELŐADÁSOK alatt felsorolt tárgyak esetében a tananyagot a MOODLE rendszeren keresztül érhetik el tetszőleges időpontban, de mindenképpen a gyakorlatot megelőzően az oktató által megadott instrukciók alapján. A MOODLE rendszer az egyetem e-learning rendszere, melybe a belépés neptun kóddal és jelszóval lehetséges. </t>
  </si>
  <si>
    <t>Kedves Hallgatók! Kérjük, hogy a mintatanterv 1. félévéhez kapcsolódó minden kurzust vegyenek fel,  akkor is, ha nincs órarendi időpont hozzárendelve. A kurzus ebben az esetben online formában indul. Nyomatékosan kérjük, hogy az órarendi változatoktól ne térjenek el!!!!! Csak az ott látható időpontokban vegyék fel a tárgyakat!</t>
  </si>
  <si>
    <t>A két jelölt csoportból ahol még marad hely, azt kell felvennie. Ebben az esetben nem lesz ütközés a többi a tárggyal.</t>
  </si>
  <si>
    <r>
      <t xml:space="preserve">ONLINE ELŐADÁSOK (NINCSEN ÓRARENDI IDŐPONT, DE A </t>
    </r>
    <r>
      <rPr>
        <b/>
        <sz val="18"/>
        <color rgb="FFFF0000"/>
        <rFont val="Arial"/>
        <family val="2"/>
        <charset val="238"/>
      </rPr>
      <t>NEPTUNBAN A TÁRGY KURZUSÁT FEL KELL VENNI</t>
    </r>
    <r>
      <rPr>
        <b/>
        <sz val="18"/>
        <color theme="1"/>
        <rFont val="Arial"/>
        <family val="2"/>
        <charset val="238"/>
      </rPr>
      <t xml:space="preserve">!)                                                </t>
    </r>
  </si>
  <si>
    <t xml:space="preserve">MŰSZAKI RAJZ ÉS DOKUMENTÁCIÓ ELŐADÁS </t>
  </si>
  <si>
    <t>KÖRNYEZETTAN ELŐADÁS</t>
  </si>
  <si>
    <t>Konzultációs időpontok</t>
  </si>
  <si>
    <t>1. oktatási hét: 2022. 09. 09.- 2022. 09. 11.</t>
  </si>
  <si>
    <t>4. oktatási hét: 2022. 09. 30.- 2022. 10. 02.</t>
  </si>
  <si>
    <t>8. oktatási  hét: 2022. 10. 27.- 202. 10. 30.</t>
  </si>
  <si>
    <t>11. oktatási hét: 2022. 11. 17. - 2022. 11. 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</si>
</sst>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4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5"/>
      <name val="Arial"/>
      <family val="2"/>
      <charset val="238"/>
    </font>
    <font>
      <b/>
      <sz val="16"/>
      <name val="Arial"/>
      <family val="2"/>
      <charset val="238"/>
    </font>
    <font>
      <sz val="12"/>
      <name val="Arial"/>
      <family val="2"/>
      <charset val="238"/>
    </font>
    <font>
      <sz val="11"/>
      <name val="Arial"/>
      <family val="2"/>
      <charset val="238"/>
    </font>
    <font>
      <sz val="10"/>
      <name val="Arial"/>
      <family val="2"/>
      <charset val="238"/>
    </font>
    <font>
      <sz val="16"/>
      <name val="Arial"/>
      <family val="2"/>
      <charset val="238"/>
    </font>
    <font>
      <sz val="9"/>
      <name val="Arial"/>
      <family val="2"/>
      <charset val="238"/>
    </font>
    <font>
      <sz val="10"/>
      <name val="Arial CE"/>
      <charset val="238"/>
    </font>
    <font>
      <b/>
      <sz val="14"/>
      <name val="Arial CE"/>
      <charset val="238"/>
    </font>
    <font>
      <b/>
      <sz val="8"/>
      <name val="Arial CE"/>
      <charset val="238"/>
    </font>
    <font>
      <i/>
      <sz val="14"/>
      <name val="Arial CE"/>
      <charset val="238"/>
    </font>
    <font>
      <b/>
      <sz val="10"/>
      <name val="Arial CE"/>
      <charset val="238"/>
    </font>
    <font>
      <b/>
      <sz val="12"/>
      <name val="Arial CE"/>
      <charset val="238"/>
    </font>
    <font>
      <sz val="12"/>
      <name val="Arial CE"/>
      <charset val="238"/>
    </font>
    <font>
      <b/>
      <i/>
      <sz val="12"/>
      <name val="Arial CE"/>
      <charset val="238"/>
    </font>
    <font>
      <sz val="12"/>
      <name val="Arial CE"/>
      <family val="2"/>
      <charset val="238"/>
    </font>
    <font>
      <i/>
      <sz val="12"/>
      <name val="Arial CE"/>
      <charset val="238"/>
    </font>
    <font>
      <sz val="11"/>
      <name val="Arial CE"/>
      <charset val="238"/>
    </font>
    <font>
      <sz val="9"/>
      <name val="Arial CE"/>
      <family val="2"/>
      <charset val="238"/>
    </font>
    <font>
      <i/>
      <sz val="9"/>
      <name val="Arial CE"/>
      <family val="2"/>
      <charset val="238"/>
    </font>
    <font>
      <b/>
      <sz val="12"/>
      <name val="Arial CE"/>
      <family val="2"/>
      <charset val="238"/>
    </font>
    <font>
      <b/>
      <i/>
      <sz val="10"/>
      <name val="Arial CE"/>
      <charset val="238"/>
    </font>
    <font>
      <sz val="11"/>
      <name val="Arial CE"/>
      <family val="2"/>
      <charset val="238"/>
    </font>
    <font>
      <i/>
      <sz val="12"/>
      <name val="Arial CE"/>
      <family val="2"/>
      <charset val="238"/>
    </font>
    <font>
      <b/>
      <sz val="9"/>
      <name val="Arial CE"/>
      <charset val="238"/>
    </font>
    <font>
      <sz val="12"/>
      <color theme="1"/>
      <name val="Arial"/>
      <family val="2"/>
    </font>
    <font>
      <b/>
      <sz val="12"/>
      <color theme="1"/>
      <name val="Arial"/>
      <family val="2"/>
      <charset val="238"/>
    </font>
    <font>
      <b/>
      <sz val="18"/>
      <color theme="1"/>
      <name val="Arial"/>
      <family val="2"/>
      <charset val="238"/>
    </font>
    <font>
      <b/>
      <sz val="18"/>
      <color rgb="FFFF0000"/>
      <name val="Arial"/>
      <family val="2"/>
      <charset val="238"/>
    </font>
    <font>
      <sz val="11"/>
      <color theme="1"/>
      <name val="Arial"/>
      <family val="2"/>
      <charset val="238"/>
    </font>
    <font>
      <sz val="12"/>
      <color theme="1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CC66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39997558519241921"/>
        <bgColor indexed="64"/>
      </patternFill>
    </fill>
  </fills>
  <borders count="8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medium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medium">
        <color auto="1"/>
      </right>
      <top style="thick">
        <color auto="1"/>
      </top>
      <bottom/>
      <diagonal/>
    </border>
    <border>
      <left style="medium">
        <color auto="1"/>
      </left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medium">
        <color auto="1"/>
      </top>
      <bottom style="thick">
        <color auto="1"/>
      </bottom>
      <diagonal/>
    </border>
    <border>
      <left/>
      <right style="thin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/>
      <top style="medium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medium">
        <color auto="1"/>
      </top>
      <bottom style="thick">
        <color auto="1"/>
      </bottom>
      <diagonal/>
    </border>
  </borders>
  <cellStyleXfs count="3">
    <xf numFmtId="0" fontId="0" fillId="0" borderId="0"/>
    <xf numFmtId="0" fontId="10" fillId="0" borderId="0"/>
    <xf numFmtId="0" fontId="7" fillId="0" borderId="0"/>
  </cellStyleXfs>
  <cellXfs count="272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7" fillId="0" borderId="1" xfId="0" applyFont="1" applyBorder="1"/>
    <xf numFmtId="0" fontId="8" fillId="0" borderId="1" xfId="0" applyFont="1" applyBorder="1" applyAlignment="1">
      <alignment vertical="center"/>
    </xf>
    <xf numFmtId="0" fontId="9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5" fillId="0" borderId="9" xfId="0" applyFont="1" applyBorder="1" applyAlignment="1">
      <alignment vertical="center"/>
    </xf>
    <xf numFmtId="0" fontId="11" fillId="0" borderId="0" xfId="1" applyFont="1" applyFill="1" applyAlignment="1">
      <alignment horizontal="left" vertical="center"/>
    </xf>
    <xf numFmtId="0" fontId="11" fillId="0" borderId="0" xfId="1" applyFont="1" applyFill="1" applyAlignment="1">
      <alignment vertical="center" wrapText="1"/>
    </xf>
    <xf numFmtId="0" fontId="11" fillId="0" borderId="0" xfId="1" applyFont="1" applyFill="1" applyAlignment="1">
      <alignment vertical="center"/>
    </xf>
    <xf numFmtId="0" fontId="11" fillId="0" borderId="0" xfId="1" applyFont="1" applyFill="1" applyAlignment="1">
      <alignment horizontal="center" vertical="center"/>
    </xf>
    <xf numFmtId="0" fontId="11" fillId="0" borderId="0" xfId="1" applyFont="1" applyFill="1" applyAlignment="1">
      <alignment horizontal="right" vertical="center"/>
    </xf>
    <xf numFmtId="0" fontId="12" fillId="0" borderId="0" xfId="1" applyFont="1" applyFill="1" applyAlignment="1">
      <alignment vertical="center"/>
    </xf>
    <xf numFmtId="0" fontId="13" fillId="0" borderId="0" xfId="1" applyFont="1" applyFill="1" applyAlignment="1">
      <alignment vertical="center"/>
    </xf>
    <xf numFmtId="0" fontId="13" fillId="0" borderId="0" xfId="1" applyFont="1" applyFill="1" applyAlignment="1">
      <alignment horizontal="center" vertical="center"/>
    </xf>
    <xf numFmtId="0" fontId="14" fillId="0" borderId="0" xfId="1" applyFont="1" applyFill="1" applyAlignment="1">
      <alignment horizontal="center" vertical="center"/>
    </xf>
    <xf numFmtId="0" fontId="12" fillId="0" borderId="0" xfId="1" applyFont="1" applyFill="1" applyAlignment="1">
      <alignment vertical="center" wrapText="1"/>
    </xf>
    <xf numFmtId="0" fontId="15" fillId="0" borderId="14" xfId="1" applyFont="1" applyFill="1" applyBorder="1" applyAlignment="1">
      <alignment horizontal="center" vertical="center"/>
    </xf>
    <xf numFmtId="0" fontId="15" fillId="0" borderId="0" xfId="1" applyFont="1" applyFill="1" applyBorder="1" applyAlignment="1">
      <alignment vertical="center"/>
    </xf>
    <xf numFmtId="0" fontId="15" fillId="0" borderId="0" xfId="1" applyFont="1" applyFill="1" applyAlignment="1">
      <alignment vertical="center"/>
    </xf>
    <xf numFmtId="0" fontId="15" fillId="0" borderId="0" xfId="1" applyFont="1" applyFill="1" applyBorder="1" applyAlignment="1">
      <alignment horizontal="center" vertical="center"/>
    </xf>
    <xf numFmtId="0" fontId="15" fillId="0" borderId="25" xfId="1" applyFont="1" applyFill="1" applyBorder="1" applyAlignment="1">
      <alignment horizontal="center" vertical="center"/>
    </xf>
    <xf numFmtId="0" fontId="15" fillId="0" borderId="26" xfId="1" applyFont="1" applyFill="1" applyBorder="1" applyAlignment="1">
      <alignment horizontal="center" vertical="center"/>
    </xf>
    <xf numFmtId="0" fontId="17" fillId="0" borderId="27" xfId="1" applyFont="1" applyFill="1" applyBorder="1" applyAlignment="1">
      <alignment horizontal="right" vertical="center"/>
    </xf>
    <xf numFmtId="0" fontId="15" fillId="0" borderId="28" xfId="1" applyFont="1" applyFill="1" applyBorder="1" applyAlignment="1">
      <alignment horizontal="center" vertical="center"/>
    </xf>
    <xf numFmtId="0" fontId="15" fillId="0" borderId="26" xfId="1" applyFont="1" applyFill="1" applyBorder="1" applyAlignment="1">
      <alignment vertical="center"/>
    </xf>
    <xf numFmtId="0" fontId="17" fillId="0" borderId="29" xfId="1" applyFont="1" applyFill="1" applyBorder="1" applyAlignment="1">
      <alignment horizontal="right" vertical="center"/>
    </xf>
    <xf numFmtId="0" fontId="15" fillId="0" borderId="32" xfId="1" applyFont="1" applyFill="1" applyBorder="1" applyAlignment="1">
      <alignment horizontal="center" vertical="center"/>
    </xf>
    <xf numFmtId="0" fontId="15" fillId="0" borderId="36" xfId="1" applyFont="1" applyFill="1" applyBorder="1" applyAlignment="1">
      <alignment horizontal="center" vertical="center"/>
    </xf>
    <xf numFmtId="0" fontId="15" fillId="0" borderId="37" xfId="1" applyFont="1" applyFill="1" applyBorder="1" applyAlignment="1">
      <alignment horizontal="center" vertical="center"/>
    </xf>
    <xf numFmtId="0" fontId="17" fillId="0" borderId="38" xfId="1" applyFont="1" applyFill="1" applyBorder="1" applyAlignment="1">
      <alignment horizontal="right" vertical="center"/>
    </xf>
    <xf numFmtId="0" fontId="15" fillId="0" borderId="39" xfId="1" applyFont="1" applyFill="1" applyBorder="1" applyAlignment="1">
      <alignment horizontal="center" vertical="center"/>
    </xf>
    <xf numFmtId="0" fontId="17" fillId="0" borderId="40" xfId="1" applyFont="1" applyFill="1" applyBorder="1" applyAlignment="1">
      <alignment horizontal="right" vertical="center"/>
    </xf>
    <xf numFmtId="0" fontId="16" fillId="0" borderId="41" xfId="1" applyFont="1" applyFill="1" applyBorder="1" applyAlignment="1">
      <alignment horizontal="center" vertical="center"/>
    </xf>
    <xf numFmtId="1" fontId="15" fillId="0" borderId="43" xfId="1" applyNumberFormat="1" applyFont="1" applyFill="1" applyBorder="1" applyAlignment="1">
      <alignment horizontal="center" vertical="center"/>
    </xf>
    <xf numFmtId="1" fontId="17" fillId="0" borderId="44" xfId="1" applyNumberFormat="1" applyFont="1" applyFill="1" applyBorder="1" applyAlignment="1">
      <alignment horizontal="center" vertical="center"/>
    </xf>
    <xf numFmtId="1" fontId="15" fillId="0" borderId="45" xfId="1" applyNumberFormat="1" applyFont="1" applyFill="1" applyBorder="1" applyAlignment="1">
      <alignment horizontal="center" vertical="center"/>
    </xf>
    <xf numFmtId="1" fontId="17" fillId="0" borderId="46" xfId="1" applyNumberFormat="1" applyFont="1" applyFill="1" applyBorder="1" applyAlignment="1">
      <alignment horizontal="center" vertical="center"/>
    </xf>
    <xf numFmtId="0" fontId="17" fillId="0" borderId="47" xfId="1" applyFont="1" applyFill="1" applyBorder="1" applyAlignment="1">
      <alignment horizontal="right" vertical="center"/>
    </xf>
    <xf numFmtId="0" fontId="15" fillId="0" borderId="20" xfId="1" applyFont="1" applyFill="1" applyBorder="1" applyAlignment="1">
      <alignment horizontal="center" vertical="center"/>
    </xf>
    <xf numFmtId="0" fontId="18" fillId="0" borderId="1" xfId="1" applyFont="1" applyFill="1" applyBorder="1" applyAlignment="1">
      <alignment horizontal="left" vertical="center"/>
    </xf>
    <xf numFmtId="1" fontId="16" fillId="0" borderId="7" xfId="1" applyNumberFormat="1" applyFont="1" applyFill="1" applyBorder="1" applyAlignment="1">
      <alignment horizontal="center" vertical="center"/>
    </xf>
    <xf numFmtId="1" fontId="16" fillId="0" borderId="6" xfId="1" applyNumberFormat="1" applyFont="1" applyFill="1" applyBorder="1" applyAlignment="1">
      <alignment horizontal="center" vertical="center"/>
    </xf>
    <xf numFmtId="1" fontId="16" fillId="0" borderId="50" xfId="1" applyNumberFormat="1" applyFont="1" applyFill="1" applyBorder="1" applyAlignment="1">
      <alignment horizontal="center" vertical="center"/>
    </xf>
    <xf numFmtId="1" fontId="16" fillId="0" borderId="9" xfId="1" applyNumberFormat="1" applyFont="1" applyFill="1" applyBorder="1" applyAlignment="1">
      <alignment horizontal="center" vertical="center"/>
    </xf>
    <xf numFmtId="1" fontId="19" fillId="0" borderId="51" xfId="1" applyNumberFormat="1" applyFont="1" applyFill="1" applyBorder="1" applyAlignment="1">
      <alignment horizontal="center" vertical="center"/>
    </xf>
    <xf numFmtId="1" fontId="19" fillId="0" borderId="6" xfId="1" applyNumberFormat="1" applyFont="1" applyFill="1" applyBorder="1" applyAlignment="1">
      <alignment horizontal="center" vertical="center"/>
    </xf>
    <xf numFmtId="0" fontId="20" fillId="0" borderId="52" xfId="1" applyFont="1" applyFill="1" applyBorder="1" applyAlignment="1">
      <alignment horizontal="center" vertical="center"/>
    </xf>
    <xf numFmtId="0" fontId="15" fillId="0" borderId="30" xfId="1" applyFont="1" applyFill="1" applyBorder="1" applyAlignment="1">
      <alignment horizontal="center" vertical="center"/>
    </xf>
    <xf numFmtId="1" fontId="16" fillId="0" borderId="3" xfId="1" applyNumberFormat="1" applyFont="1" applyFill="1" applyBorder="1" applyAlignment="1">
      <alignment horizontal="center" vertical="center"/>
    </xf>
    <xf numFmtId="1" fontId="16" fillId="0" borderId="2" xfId="1" applyNumberFormat="1" applyFont="1" applyFill="1" applyBorder="1" applyAlignment="1">
      <alignment horizontal="center" vertical="center"/>
    </xf>
    <xf numFmtId="1" fontId="16" fillId="0" borderId="55" xfId="1" applyNumberFormat="1" applyFont="1" applyFill="1" applyBorder="1" applyAlignment="1">
      <alignment horizontal="center" vertical="center"/>
    </xf>
    <xf numFmtId="1" fontId="16" fillId="0" borderId="1" xfId="1" applyNumberFormat="1" applyFont="1" applyFill="1" applyBorder="1" applyAlignment="1">
      <alignment horizontal="center" vertical="center"/>
    </xf>
    <xf numFmtId="1" fontId="19" fillId="0" borderId="56" xfId="1" applyNumberFormat="1" applyFont="1" applyFill="1" applyBorder="1" applyAlignment="1">
      <alignment horizontal="center" vertical="center"/>
    </xf>
    <xf numFmtId="1" fontId="19" fillId="0" borderId="2" xfId="1" applyNumberFormat="1" applyFont="1" applyFill="1" applyBorder="1" applyAlignment="1">
      <alignment horizontal="center" vertical="center"/>
    </xf>
    <xf numFmtId="0" fontId="20" fillId="0" borderId="30" xfId="1" applyFont="1" applyFill="1" applyBorder="1" applyAlignment="1">
      <alignment horizontal="center" vertical="center"/>
    </xf>
    <xf numFmtId="0" fontId="15" fillId="0" borderId="41" xfId="1" applyFont="1" applyFill="1" applyBorder="1" applyAlignment="1">
      <alignment horizontal="center" vertical="center"/>
    </xf>
    <xf numFmtId="1" fontId="16" fillId="0" borderId="5" xfId="1" applyNumberFormat="1" applyFont="1" applyFill="1" applyBorder="1" applyAlignment="1">
      <alignment horizontal="center" vertical="center"/>
    </xf>
    <xf numFmtId="1" fontId="16" fillId="0" borderId="4" xfId="1" applyNumberFormat="1" applyFont="1" applyFill="1" applyBorder="1" applyAlignment="1">
      <alignment horizontal="center" vertical="center"/>
    </xf>
    <xf numFmtId="1" fontId="16" fillId="0" borderId="59" xfId="1" applyNumberFormat="1" applyFont="1" applyFill="1" applyBorder="1" applyAlignment="1">
      <alignment horizontal="center" vertical="center"/>
    </xf>
    <xf numFmtId="1" fontId="16" fillId="0" borderId="8" xfId="1" applyNumberFormat="1" applyFont="1" applyFill="1" applyBorder="1" applyAlignment="1">
      <alignment horizontal="center" vertical="center"/>
    </xf>
    <xf numFmtId="1" fontId="19" fillId="0" borderId="60" xfId="1" applyNumberFormat="1" applyFont="1" applyFill="1" applyBorder="1" applyAlignment="1">
      <alignment horizontal="center" vertical="center"/>
    </xf>
    <xf numFmtId="1" fontId="19" fillId="0" borderId="4" xfId="1" applyNumberFormat="1" applyFont="1" applyFill="1" applyBorder="1" applyAlignment="1">
      <alignment horizontal="center" vertical="center"/>
    </xf>
    <xf numFmtId="1" fontId="15" fillId="0" borderId="43" xfId="1" applyNumberFormat="1" applyFont="1" applyFill="1" applyBorder="1" applyAlignment="1">
      <alignment vertical="center"/>
    </xf>
    <xf numFmtId="1" fontId="15" fillId="0" borderId="45" xfId="1" applyNumberFormat="1" applyFont="1" applyFill="1" applyBorder="1" applyAlignment="1">
      <alignment vertical="center"/>
    </xf>
    <xf numFmtId="0" fontId="16" fillId="0" borderId="47" xfId="1" applyFont="1" applyFill="1" applyBorder="1" applyAlignment="1">
      <alignment horizontal="center" vertical="center"/>
    </xf>
    <xf numFmtId="0" fontId="15" fillId="0" borderId="52" xfId="1" applyFont="1" applyFill="1" applyBorder="1" applyAlignment="1">
      <alignment horizontal="center" vertical="center"/>
    </xf>
    <xf numFmtId="0" fontId="18" fillId="3" borderId="1" xfId="1" applyFont="1" applyFill="1" applyBorder="1" applyAlignment="1">
      <alignment horizontal="left" vertical="center"/>
    </xf>
    <xf numFmtId="1" fontId="17" fillId="0" borderId="43" xfId="1" applyNumberFormat="1" applyFont="1" applyFill="1" applyBorder="1" applyAlignment="1">
      <alignment horizontal="center" vertical="center"/>
    </xf>
    <xf numFmtId="0" fontId="17" fillId="0" borderId="47" xfId="1" applyFont="1" applyFill="1" applyBorder="1" applyAlignment="1">
      <alignment horizontal="center" vertical="center"/>
    </xf>
    <xf numFmtId="1" fontId="19" fillId="0" borderId="31" xfId="1" applyNumberFormat="1" applyFont="1" applyFill="1" applyBorder="1" applyAlignment="1">
      <alignment horizontal="center" vertical="center"/>
    </xf>
    <xf numFmtId="1" fontId="19" fillId="0" borderId="61" xfId="1" applyNumberFormat="1" applyFont="1" applyFill="1" applyBorder="1" applyAlignment="1">
      <alignment horizontal="center" vertical="center"/>
    </xf>
    <xf numFmtId="1" fontId="15" fillId="0" borderId="31" xfId="1" applyNumberFormat="1" applyFont="1" applyFill="1" applyBorder="1" applyAlignment="1">
      <alignment horizontal="center" vertical="center"/>
    </xf>
    <xf numFmtId="1" fontId="15" fillId="0" borderId="62" xfId="1" applyNumberFormat="1" applyFont="1" applyFill="1" applyBorder="1" applyAlignment="1">
      <alignment horizontal="center" vertical="center"/>
    </xf>
    <xf numFmtId="1" fontId="17" fillId="0" borderId="35" xfId="1" applyNumberFormat="1" applyFont="1" applyFill="1" applyBorder="1" applyAlignment="1">
      <alignment horizontal="center" vertical="center"/>
    </xf>
    <xf numFmtId="1" fontId="17" fillId="0" borderId="61" xfId="1" applyNumberFormat="1" applyFont="1" applyFill="1" applyBorder="1" applyAlignment="1">
      <alignment horizontal="center" vertical="center"/>
    </xf>
    <xf numFmtId="0" fontId="17" fillId="0" borderId="63" xfId="1" applyFont="1" applyFill="1" applyBorder="1" applyAlignment="1">
      <alignment horizontal="center" vertical="center"/>
    </xf>
    <xf numFmtId="1" fontId="16" fillId="0" borderId="51" xfId="1" applyNumberFormat="1" applyFont="1" applyFill="1" applyBorder="1" applyAlignment="1">
      <alignment horizontal="center" vertical="center"/>
    </xf>
    <xf numFmtId="1" fontId="16" fillId="0" borderId="56" xfId="1" applyNumberFormat="1" applyFont="1" applyFill="1" applyBorder="1" applyAlignment="1">
      <alignment horizontal="center" vertical="center"/>
    </xf>
    <xf numFmtId="1" fontId="19" fillId="0" borderId="43" xfId="1" applyNumberFormat="1" applyFont="1" applyFill="1" applyBorder="1" applyAlignment="1">
      <alignment horizontal="center" vertical="center"/>
    </xf>
    <xf numFmtId="1" fontId="19" fillId="0" borderId="44" xfId="1" applyNumberFormat="1" applyFont="1" applyFill="1" applyBorder="1" applyAlignment="1">
      <alignment horizontal="center" vertical="center"/>
    </xf>
    <xf numFmtId="1" fontId="16" fillId="0" borderId="43" xfId="1" applyNumberFormat="1" applyFont="1" applyFill="1" applyBorder="1" applyAlignment="1">
      <alignment horizontal="center" vertical="center"/>
    </xf>
    <xf numFmtId="1" fontId="16" fillId="0" borderId="45" xfId="1" applyNumberFormat="1" applyFont="1" applyFill="1" applyBorder="1" applyAlignment="1">
      <alignment horizontal="center" vertical="center"/>
    </xf>
    <xf numFmtId="1" fontId="19" fillId="0" borderId="46" xfId="1" applyNumberFormat="1" applyFont="1" applyFill="1" applyBorder="1" applyAlignment="1">
      <alignment horizontal="center" vertical="center"/>
    </xf>
    <xf numFmtId="0" fontId="20" fillId="0" borderId="47" xfId="1" applyFont="1" applyFill="1" applyBorder="1" applyAlignment="1">
      <alignment horizontal="center" vertical="center"/>
    </xf>
    <xf numFmtId="1" fontId="19" fillId="0" borderId="38" xfId="1" applyNumberFormat="1" applyFont="1" applyFill="1" applyBorder="1" applyAlignment="1">
      <alignment horizontal="center" vertical="center"/>
    </xf>
    <xf numFmtId="1" fontId="16" fillId="0" borderId="36" xfId="1" applyNumberFormat="1" applyFont="1" applyFill="1" applyBorder="1" applyAlignment="1">
      <alignment horizontal="center" vertical="center"/>
    </xf>
    <xf numFmtId="1" fontId="19" fillId="0" borderId="40" xfId="1" applyNumberFormat="1" applyFont="1" applyFill="1" applyBorder="1" applyAlignment="1">
      <alignment horizontal="center" vertical="center"/>
    </xf>
    <xf numFmtId="1" fontId="16" fillId="0" borderId="39" xfId="1" applyNumberFormat="1" applyFont="1" applyFill="1" applyBorder="1" applyAlignment="1">
      <alignment horizontal="center" vertical="center"/>
    </xf>
    <xf numFmtId="1" fontId="16" fillId="0" borderId="37" xfId="1" applyNumberFormat="1" applyFont="1" applyFill="1" applyBorder="1" applyAlignment="1">
      <alignment horizontal="center" vertical="center"/>
    </xf>
    <xf numFmtId="0" fontId="16" fillId="0" borderId="0" xfId="1" applyFont="1" applyFill="1" applyBorder="1" applyAlignment="1">
      <alignment vertical="center"/>
    </xf>
    <xf numFmtId="1" fontId="21" fillId="0" borderId="43" xfId="1" applyNumberFormat="1" applyFont="1" applyFill="1" applyBorder="1" applyAlignment="1">
      <alignment horizontal="center" vertical="center"/>
    </xf>
    <xf numFmtId="1" fontId="22" fillId="0" borderId="44" xfId="1" applyNumberFormat="1" applyFont="1" applyFill="1" applyBorder="1" applyAlignment="1">
      <alignment horizontal="center" vertical="center"/>
    </xf>
    <xf numFmtId="1" fontId="22" fillId="0" borderId="43" xfId="1" applyNumberFormat="1" applyFont="1" applyFill="1" applyBorder="1" applyAlignment="1">
      <alignment horizontal="center" vertical="center"/>
    </xf>
    <xf numFmtId="0" fontId="22" fillId="0" borderId="45" xfId="1" applyFont="1" applyFill="1" applyBorder="1" applyAlignment="1">
      <alignment horizontal="center" vertical="center"/>
    </xf>
    <xf numFmtId="1" fontId="22" fillId="0" borderId="46" xfId="1" applyNumberFormat="1" applyFont="1" applyFill="1" applyBorder="1" applyAlignment="1">
      <alignment horizontal="center" vertical="center"/>
    </xf>
    <xf numFmtId="0" fontId="22" fillId="0" borderId="43" xfId="1" applyFont="1" applyFill="1" applyBorder="1" applyAlignment="1">
      <alignment horizontal="center" vertical="center"/>
    </xf>
    <xf numFmtId="0" fontId="22" fillId="0" borderId="46" xfId="1" applyFont="1" applyFill="1" applyBorder="1" applyAlignment="1">
      <alignment horizontal="center" vertical="center"/>
    </xf>
    <xf numFmtId="0" fontId="22" fillId="0" borderId="0" xfId="1" applyFont="1" applyFill="1" applyBorder="1" applyAlignment="1">
      <alignment horizontal="center" vertical="center"/>
    </xf>
    <xf numFmtId="1" fontId="15" fillId="0" borderId="0" xfId="1" applyNumberFormat="1" applyFont="1" applyFill="1" applyAlignment="1">
      <alignment vertical="center"/>
    </xf>
    <xf numFmtId="0" fontId="23" fillId="0" borderId="0" xfId="1" applyFont="1" applyFill="1" applyBorder="1" applyAlignment="1">
      <alignment vertical="center"/>
    </xf>
    <xf numFmtId="0" fontId="22" fillId="0" borderId="0" xfId="1" applyFont="1" applyFill="1" applyBorder="1" applyAlignment="1">
      <alignment vertical="center"/>
    </xf>
    <xf numFmtId="0" fontId="22" fillId="0" borderId="0" xfId="1" applyFont="1" applyFill="1" applyBorder="1" applyAlignment="1">
      <alignment horizontal="right" vertical="center"/>
    </xf>
    <xf numFmtId="0" fontId="21" fillId="0" borderId="0" xfId="1" applyFont="1" applyFill="1" applyBorder="1" applyAlignment="1">
      <alignment vertical="center"/>
    </xf>
    <xf numFmtId="0" fontId="12" fillId="0" borderId="0" xfId="1" applyFont="1" applyFill="1" applyBorder="1" applyAlignment="1">
      <alignment vertical="center"/>
    </xf>
    <xf numFmtId="0" fontId="21" fillId="0" borderId="9" xfId="1" applyFont="1" applyFill="1" applyBorder="1" applyAlignment="1">
      <alignment horizontal="center" vertical="center"/>
    </xf>
    <xf numFmtId="0" fontId="24" fillId="0" borderId="0" xfId="1" applyFont="1" applyFill="1" applyBorder="1" applyAlignment="1">
      <alignment horizontal="right" vertical="center"/>
    </xf>
    <xf numFmtId="1" fontId="21" fillId="0" borderId="9" xfId="1" applyNumberFormat="1" applyFont="1" applyFill="1" applyBorder="1" applyAlignment="1">
      <alignment horizontal="center" vertical="center"/>
    </xf>
    <xf numFmtId="0" fontId="25" fillId="0" borderId="0" xfId="1" applyFont="1" applyFill="1" applyBorder="1" applyAlignment="1">
      <alignment horizontal="left" vertical="center"/>
    </xf>
    <xf numFmtId="0" fontId="21" fillId="0" borderId="0" xfId="1" applyFont="1" applyFill="1" applyBorder="1" applyAlignment="1">
      <alignment horizontal="right" vertical="center"/>
    </xf>
    <xf numFmtId="0" fontId="21" fillId="0" borderId="1" xfId="1" applyFont="1" applyFill="1" applyBorder="1" applyAlignment="1">
      <alignment horizontal="center" vertical="center"/>
    </xf>
    <xf numFmtId="0" fontId="16" fillId="0" borderId="0" xfId="1" applyFont="1" applyFill="1" applyBorder="1" applyAlignment="1">
      <alignment horizontal="center" vertical="center"/>
    </xf>
    <xf numFmtId="1" fontId="16" fillId="0" borderId="0" xfId="1" applyNumberFormat="1" applyFont="1" applyFill="1" applyBorder="1" applyAlignment="1">
      <alignment horizontal="center" vertical="center"/>
    </xf>
    <xf numFmtId="0" fontId="16" fillId="0" borderId="0" xfId="1" applyFont="1" applyFill="1" applyAlignment="1">
      <alignment vertical="center"/>
    </xf>
    <xf numFmtId="1" fontId="16" fillId="0" borderId="0" xfId="1" applyNumberFormat="1" applyFont="1" applyFill="1" applyAlignment="1">
      <alignment vertical="center"/>
    </xf>
    <xf numFmtId="1" fontId="19" fillId="0" borderId="0" xfId="1" applyNumberFormat="1" applyFont="1" applyFill="1" applyBorder="1" applyAlignment="1">
      <alignment horizontal="center" vertical="center"/>
    </xf>
    <xf numFmtId="0" fontId="20" fillId="0" borderId="0" xfId="1" applyFont="1" applyFill="1" applyBorder="1" applyAlignment="1">
      <alignment horizontal="left" vertical="center"/>
    </xf>
    <xf numFmtId="1" fontId="18" fillId="0" borderId="0" xfId="1" applyNumberFormat="1" applyFont="1" applyFill="1" applyBorder="1" applyAlignment="1">
      <alignment horizontal="center" vertical="center"/>
    </xf>
    <xf numFmtId="1" fontId="26" fillId="0" borderId="0" xfId="1" applyNumberFormat="1" applyFont="1" applyFill="1" applyBorder="1" applyAlignment="1">
      <alignment horizontal="center" vertical="center"/>
    </xf>
    <xf numFmtId="0" fontId="15" fillId="0" borderId="0" xfId="1" applyFont="1" applyFill="1" applyAlignment="1">
      <alignment horizontal="center" vertical="center"/>
    </xf>
    <xf numFmtId="0" fontId="14" fillId="0" borderId="0" xfId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vertical="center" wrapText="1"/>
    </xf>
    <xf numFmtId="0" fontId="5" fillId="0" borderId="67" xfId="2" applyFont="1" applyFill="1" applyBorder="1" applyAlignment="1">
      <alignment horizontal="center" vertical="center" wrapText="1"/>
    </xf>
    <xf numFmtId="0" fontId="5" fillId="0" borderId="68" xfId="2" applyFont="1" applyFill="1" applyBorder="1" applyAlignment="1">
      <alignment horizontal="center" vertical="center" wrapText="1"/>
    </xf>
    <xf numFmtId="0" fontId="5" fillId="0" borderId="69" xfId="2" applyFont="1" applyFill="1" applyBorder="1" applyAlignment="1">
      <alignment horizontal="center" wrapText="1"/>
    </xf>
    <xf numFmtId="0" fontId="5" fillId="0" borderId="65" xfId="2" applyFont="1" applyFill="1" applyBorder="1" applyAlignment="1">
      <alignment horizontal="center" wrapText="1"/>
    </xf>
    <xf numFmtId="0" fontId="5" fillId="0" borderId="70" xfId="2" applyFont="1" applyFill="1" applyBorder="1" applyAlignment="1">
      <alignment horizontal="center" wrapText="1"/>
    </xf>
    <xf numFmtId="0" fontId="27" fillId="0" borderId="0" xfId="1" applyFont="1" applyFill="1" applyBorder="1" applyAlignment="1">
      <alignment vertical="center"/>
    </xf>
    <xf numFmtId="0" fontId="5" fillId="0" borderId="71" xfId="2" applyFont="1" applyFill="1" applyBorder="1" applyAlignment="1">
      <alignment horizontal="left" wrapText="1"/>
    </xf>
    <xf numFmtId="0" fontId="5" fillId="0" borderId="3" xfId="2" applyFont="1" applyFill="1" applyBorder="1" applyAlignment="1">
      <alignment horizontal="left" wrapText="1"/>
    </xf>
    <xf numFmtId="0" fontId="2" fillId="0" borderId="2" xfId="2" applyFont="1" applyFill="1" applyBorder="1" applyAlignment="1">
      <alignment horizontal="center" wrapText="1"/>
    </xf>
    <xf numFmtId="0" fontId="5" fillId="0" borderId="50" xfId="2" applyFont="1" applyFill="1" applyBorder="1" applyAlignment="1">
      <alignment horizontal="center" vertical="center" wrapText="1"/>
    </xf>
    <xf numFmtId="0" fontId="5" fillId="0" borderId="51" xfId="2" applyFont="1" applyFill="1" applyBorder="1" applyAlignment="1">
      <alignment horizontal="center" vertical="center" wrapText="1"/>
    </xf>
    <xf numFmtId="0" fontId="5" fillId="0" borderId="2" xfId="2" applyFont="1" applyFill="1" applyBorder="1" applyAlignment="1">
      <alignment horizontal="left" wrapText="1"/>
    </xf>
    <xf numFmtId="0" fontId="5" fillId="0" borderId="55" xfId="2" applyFont="1" applyFill="1" applyBorder="1" applyAlignment="1">
      <alignment horizontal="left" wrapText="1"/>
    </xf>
    <xf numFmtId="0" fontId="5" fillId="0" borderId="56" xfId="2" applyFont="1" applyFill="1" applyBorder="1" applyAlignment="1">
      <alignment horizontal="center" wrapText="1"/>
    </xf>
    <xf numFmtId="0" fontId="5" fillId="0" borderId="3" xfId="2" applyFont="1" applyFill="1" applyBorder="1" applyAlignment="1">
      <alignment horizontal="center" wrapText="1"/>
    </xf>
    <xf numFmtId="0" fontId="5" fillId="0" borderId="1" xfId="2" applyFont="1" applyFill="1" applyBorder="1" applyAlignment="1">
      <alignment horizontal="center" wrapText="1"/>
    </xf>
    <xf numFmtId="0" fontId="5" fillId="0" borderId="75" xfId="2" applyFont="1" applyFill="1" applyBorder="1" applyAlignment="1">
      <alignment horizontal="center" wrapText="1"/>
    </xf>
    <xf numFmtId="0" fontId="5" fillId="0" borderId="1" xfId="2" applyFont="1" applyFill="1" applyBorder="1" applyAlignment="1">
      <alignment horizontal="left" wrapText="1"/>
    </xf>
    <xf numFmtId="0" fontId="14" fillId="0" borderId="0" xfId="1" applyFont="1" applyFill="1" applyBorder="1" applyAlignment="1">
      <alignment vertical="center"/>
    </xf>
    <xf numFmtId="0" fontId="17" fillId="0" borderId="0" xfId="1" applyFont="1" applyFill="1" applyBorder="1" applyAlignment="1">
      <alignment horizontal="center" vertical="center"/>
    </xf>
    <xf numFmtId="0" fontId="5" fillId="0" borderId="76" xfId="2" applyFont="1" applyFill="1" applyBorder="1" applyAlignment="1">
      <alignment horizontal="left" wrapText="1"/>
    </xf>
    <xf numFmtId="0" fontId="5" fillId="0" borderId="5" xfId="2" applyFont="1" applyFill="1" applyBorder="1" applyAlignment="1">
      <alignment horizontal="left" wrapText="1"/>
    </xf>
    <xf numFmtId="0" fontId="5" fillId="0" borderId="4" xfId="2" applyFont="1" applyFill="1" applyBorder="1" applyAlignment="1">
      <alignment horizontal="left" wrapText="1"/>
    </xf>
    <xf numFmtId="0" fontId="5" fillId="0" borderId="59" xfId="2" applyFont="1" applyFill="1" applyBorder="1" applyAlignment="1">
      <alignment horizontal="left" wrapText="1"/>
    </xf>
    <xf numFmtId="0" fontId="5" fillId="0" borderId="38" xfId="2" applyFont="1" applyFill="1" applyBorder="1" applyAlignment="1">
      <alignment horizontal="center" wrapText="1"/>
    </xf>
    <xf numFmtId="0" fontId="5" fillId="0" borderId="8" xfId="2" applyFont="1" applyFill="1" applyBorder="1" applyAlignment="1">
      <alignment horizontal="left" wrapText="1"/>
    </xf>
    <xf numFmtId="0" fontId="5" fillId="0" borderId="77" xfId="2" applyFont="1" applyFill="1" applyBorder="1" applyAlignment="1">
      <alignment horizontal="center" wrapText="1"/>
    </xf>
    <xf numFmtId="0" fontId="5" fillId="0" borderId="5" xfId="2" applyFont="1" applyFill="1" applyBorder="1" applyAlignment="1">
      <alignment horizontal="center" wrapText="1"/>
    </xf>
    <xf numFmtId="0" fontId="5" fillId="0" borderId="8" xfId="2" applyFont="1" applyFill="1" applyBorder="1" applyAlignment="1">
      <alignment horizontal="center" wrapText="1"/>
    </xf>
    <xf numFmtId="0" fontId="5" fillId="0" borderId="78" xfId="2" applyFont="1" applyFill="1" applyBorder="1" applyAlignment="1">
      <alignment horizontal="left" wrapText="1"/>
    </xf>
    <xf numFmtId="0" fontId="5" fillId="0" borderId="79" xfId="2" applyFont="1" applyFill="1" applyBorder="1" applyAlignment="1">
      <alignment horizontal="left" wrapText="1"/>
    </xf>
    <xf numFmtId="0" fontId="2" fillId="0" borderId="80" xfId="2" applyFont="1" applyFill="1" applyBorder="1" applyAlignment="1">
      <alignment horizontal="left" wrapText="1"/>
    </xf>
    <xf numFmtId="0" fontId="5" fillId="0" borderId="81" xfId="2" applyFont="1" applyFill="1" applyBorder="1" applyAlignment="1">
      <alignment horizontal="left" wrapText="1"/>
    </xf>
    <xf numFmtId="0" fontId="2" fillId="0" borderId="82" xfId="2" applyFont="1" applyFill="1" applyBorder="1" applyAlignment="1">
      <alignment horizontal="center" wrapText="1"/>
    </xf>
    <xf numFmtId="0" fontId="5" fillId="0" borderId="83" xfId="2" applyFont="1" applyFill="1" applyBorder="1" applyAlignment="1">
      <alignment horizontal="left" wrapText="1"/>
    </xf>
    <xf numFmtId="0" fontId="2" fillId="0" borderId="84" xfId="2" applyFont="1" applyFill="1" applyBorder="1" applyAlignment="1">
      <alignment horizontal="center" wrapText="1"/>
    </xf>
    <xf numFmtId="0" fontId="5" fillId="0" borderId="79" xfId="2" applyFont="1" applyFill="1" applyBorder="1" applyAlignment="1">
      <alignment horizontal="center" wrapText="1"/>
    </xf>
    <xf numFmtId="0" fontId="5" fillId="0" borderId="83" xfId="2" applyFont="1" applyFill="1" applyBorder="1" applyAlignment="1">
      <alignment horizontal="center" wrapText="1"/>
    </xf>
    <xf numFmtId="0" fontId="15" fillId="0" borderId="0" xfId="1" applyFont="1" applyFill="1" applyAlignment="1">
      <alignment vertical="center" wrapText="1"/>
    </xf>
    <xf numFmtId="0" fontId="18" fillId="4" borderId="1" xfId="1" applyFont="1" applyFill="1" applyBorder="1" applyAlignment="1">
      <alignment horizontal="left" vertical="center"/>
    </xf>
    <xf numFmtId="0" fontId="32" fillId="4" borderId="1" xfId="0" applyFont="1" applyFill="1" applyBorder="1" applyAlignment="1">
      <alignment horizontal="center"/>
    </xf>
    <xf numFmtId="0" fontId="32" fillId="4" borderId="0" xfId="0" applyFont="1" applyFill="1"/>
    <xf numFmtId="20" fontId="30" fillId="4" borderId="0" xfId="0" applyNumberFormat="1" applyFont="1" applyFill="1" applyBorder="1" applyAlignment="1">
      <alignment vertical="top" wrapText="1"/>
    </xf>
    <xf numFmtId="0" fontId="6" fillId="6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20" fontId="30" fillId="4" borderId="0" xfId="0" applyNumberFormat="1" applyFont="1" applyFill="1" applyBorder="1" applyAlignment="1">
      <alignment horizontal="center" vertical="top" wrapText="1"/>
    </xf>
    <xf numFmtId="0" fontId="32" fillId="4" borderId="2" xfId="0" applyFont="1" applyFill="1" applyBorder="1" applyAlignment="1">
      <alignment horizontal="center"/>
    </xf>
    <xf numFmtId="0" fontId="32" fillId="4" borderId="72" xfId="0" applyFont="1" applyFill="1" applyBorder="1" applyAlignment="1">
      <alignment horizontal="center"/>
    </xf>
    <xf numFmtId="0" fontId="32" fillId="4" borderId="3" xfId="0" applyFont="1" applyFill="1" applyBorder="1" applyAlignment="1">
      <alignment horizontal="center"/>
    </xf>
    <xf numFmtId="0" fontId="29" fillId="6" borderId="1" xfId="0" applyFont="1" applyFill="1" applyBorder="1" applyAlignment="1">
      <alignment horizontal="center" vertical="center"/>
    </xf>
    <xf numFmtId="0" fontId="33" fillId="6" borderId="1" xfId="0" applyFont="1" applyFill="1" applyBorder="1" applyAlignment="1">
      <alignment horizontal="left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6" borderId="8" xfId="0" applyFont="1" applyFill="1" applyBorder="1" applyAlignment="1">
      <alignment horizontal="center" vertical="center" wrapText="1"/>
    </xf>
    <xf numFmtId="0" fontId="6" fillId="6" borderId="9" xfId="0" applyFont="1" applyFill="1" applyBorder="1" applyAlignment="1">
      <alignment horizontal="center" vertical="center" wrapText="1"/>
    </xf>
    <xf numFmtId="0" fontId="28" fillId="4" borderId="0" xfId="0" applyFont="1" applyFill="1" applyAlignment="1">
      <alignment horizontal="center" vertical="center" wrapText="1"/>
    </xf>
    <xf numFmtId="0" fontId="29" fillId="5" borderId="0" xfId="0" applyFont="1" applyFill="1" applyAlignment="1">
      <alignment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8" fillId="0" borderId="2" xfId="0" applyFont="1" applyBorder="1" applyAlignment="1">
      <alignment vertical="center"/>
    </xf>
    <xf numFmtId="0" fontId="0" fillId="0" borderId="3" xfId="0" applyBorder="1" applyAlignment="1">
      <alignment vertical="center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53" xfId="2" applyFont="1" applyFill="1" applyBorder="1" applyAlignment="1">
      <alignment horizontal="center" wrapText="1"/>
    </xf>
    <xf numFmtId="0" fontId="2" fillId="0" borderId="72" xfId="2" applyFont="1" applyFill="1" applyBorder="1" applyAlignment="1">
      <alignment horizontal="center" wrapText="1"/>
    </xf>
    <xf numFmtId="0" fontId="2" fillId="0" borderId="73" xfId="2" applyFont="1" applyFill="1" applyBorder="1" applyAlignment="1">
      <alignment horizontal="center" wrapText="1"/>
    </xf>
    <xf numFmtId="0" fontId="2" fillId="0" borderId="74" xfId="2" applyFont="1" applyFill="1" applyBorder="1" applyAlignment="1">
      <alignment horizontal="center" wrapText="1"/>
    </xf>
    <xf numFmtId="0" fontId="5" fillId="0" borderId="0" xfId="2" applyFont="1" applyFill="1" applyBorder="1" applyAlignment="1">
      <alignment horizontal="left" wrapText="1"/>
    </xf>
    <xf numFmtId="0" fontId="16" fillId="0" borderId="57" xfId="1" applyFont="1" applyFill="1" applyBorder="1" applyAlignment="1">
      <alignment horizontal="left" vertical="center"/>
    </xf>
    <xf numFmtId="0" fontId="16" fillId="0" borderId="58" xfId="1" applyFont="1" applyFill="1" applyBorder="1" applyAlignment="1">
      <alignment horizontal="left" vertical="center"/>
    </xf>
    <xf numFmtId="1" fontId="18" fillId="0" borderId="0" xfId="1" applyNumberFormat="1" applyFont="1" applyFill="1" applyBorder="1" applyAlignment="1">
      <alignment horizontal="center" vertical="center"/>
    </xf>
    <xf numFmtId="0" fontId="2" fillId="0" borderId="64" xfId="2" applyFont="1" applyFill="1" applyBorder="1" applyAlignment="1">
      <alignment horizontal="center" wrapText="1"/>
    </xf>
    <xf numFmtId="0" fontId="2" fillId="0" borderId="65" xfId="2" applyFont="1" applyFill="1" applyBorder="1" applyAlignment="1">
      <alignment horizontal="center" wrapText="1"/>
    </xf>
    <xf numFmtId="0" fontId="2" fillId="0" borderId="66" xfId="2" applyFont="1" applyFill="1" applyBorder="1" applyAlignment="1">
      <alignment horizontal="center" wrapText="1"/>
    </xf>
    <xf numFmtId="0" fontId="5" fillId="0" borderId="65" xfId="2" applyFont="1" applyFill="1" applyBorder="1" applyAlignment="1">
      <alignment horizontal="center" wrapText="1"/>
    </xf>
    <xf numFmtId="49" fontId="14" fillId="0" borderId="22" xfId="1" applyNumberFormat="1" applyFont="1" applyFill="1" applyBorder="1" applyAlignment="1">
      <alignment horizontal="left" vertical="center"/>
    </xf>
    <xf numFmtId="49" fontId="14" fillId="0" borderId="0" xfId="1" applyNumberFormat="1" applyFont="1" applyFill="1" applyBorder="1" applyAlignment="1">
      <alignment horizontal="left" vertical="center"/>
    </xf>
    <xf numFmtId="49" fontId="14" fillId="0" borderId="23" xfId="1" applyNumberFormat="1" applyFont="1" applyFill="1" applyBorder="1" applyAlignment="1">
      <alignment horizontal="left" vertical="center"/>
    </xf>
    <xf numFmtId="0" fontId="16" fillId="0" borderId="48" xfId="1" applyFont="1" applyFill="1" applyBorder="1" applyAlignment="1">
      <alignment horizontal="left" vertical="center"/>
    </xf>
    <xf numFmtId="0" fontId="16" fillId="0" borderId="49" xfId="1" applyFont="1" applyFill="1" applyBorder="1" applyAlignment="1">
      <alignment horizontal="left" vertical="center"/>
    </xf>
    <xf numFmtId="0" fontId="16" fillId="0" borderId="53" xfId="1" applyFont="1" applyFill="1" applyBorder="1" applyAlignment="1">
      <alignment horizontal="left" vertical="center"/>
    </xf>
    <xf numFmtId="0" fontId="16" fillId="0" borderId="54" xfId="1" applyFont="1" applyFill="1" applyBorder="1" applyAlignment="1">
      <alignment horizontal="left" vertical="center"/>
    </xf>
    <xf numFmtId="0" fontId="16" fillId="4" borderId="53" xfId="1" applyFont="1" applyFill="1" applyBorder="1" applyAlignment="1">
      <alignment horizontal="left" vertical="center"/>
    </xf>
    <xf numFmtId="0" fontId="16" fillId="4" borderId="54" xfId="1" applyFont="1" applyFill="1" applyBorder="1" applyAlignment="1">
      <alignment horizontal="left" vertical="center"/>
    </xf>
    <xf numFmtId="0" fontId="16" fillId="4" borderId="57" xfId="1" applyFont="1" applyFill="1" applyBorder="1" applyAlignment="1">
      <alignment vertical="center"/>
    </xf>
    <xf numFmtId="0" fontId="16" fillId="4" borderId="58" xfId="1" applyFont="1" applyFill="1" applyBorder="1" applyAlignment="1">
      <alignment vertical="center"/>
    </xf>
    <xf numFmtId="49" fontId="15" fillId="0" borderId="42" xfId="1" applyNumberFormat="1" applyFont="1" applyFill="1" applyBorder="1" applyAlignment="1">
      <alignment horizontal="left" vertical="center"/>
    </xf>
    <xf numFmtId="49" fontId="15" fillId="0" borderId="18" xfId="1" applyNumberFormat="1" applyFont="1" applyFill="1" applyBorder="1" applyAlignment="1">
      <alignment horizontal="left" vertical="center"/>
    </xf>
    <xf numFmtId="49" fontId="15" fillId="0" borderId="19" xfId="1" applyNumberFormat="1" applyFont="1" applyFill="1" applyBorder="1" applyAlignment="1">
      <alignment horizontal="left" vertical="center"/>
    </xf>
    <xf numFmtId="49" fontId="14" fillId="0" borderId="15" xfId="1" applyNumberFormat="1" applyFont="1" applyFill="1" applyBorder="1" applyAlignment="1">
      <alignment horizontal="left" vertical="center"/>
    </xf>
    <xf numFmtId="49" fontId="14" fillId="0" borderId="14" xfId="1" applyNumberFormat="1" applyFont="1" applyFill="1" applyBorder="1" applyAlignment="1">
      <alignment horizontal="left" vertical="center"/>
    </xf>
    <xf numFmtId="49" fontId="14" fillId="0" borderId="16" xfId="1" applyNumberFormat="1" applyFont="1" applyFill="1" applyBorder="1" applyAlignment="1">
      <alignment horizontal="left" vertical="center"/>
    </xf>
    <xf numFmtId="0" fontId="16" fillId="0" borderId="48" xfId="1" applyFont="1" applyFill="1" applyBorder="1" applyAlignment="1">
      <alignment vertical="center"/>
    </xf>
    <xf numFmtId="0" fontId="16" fillId="0" borderId="49" xfId="1" applyFont="1" applyFill="1" applyBorder="1" applyAlignment="1">
      <alignment vertical="center"/>
    </xf>
    <xf numFmtId="0" fontId="16" fillId="0" borderId="53" xfId="1" applyFont="1" applyFill="1" applyBorder="1" applyAlignment="1">
      <alignment vertical="center"/>
    </xf>
    <xf numFmtId="0" fontId="16" fillId="0" borderId="54" xfId="1" applyFont="1" applyFill="1" applyBorder="1" applyAlignment="1">
      <alignment vertical="center"/>
    </xf>
    <xf numFmtId="0" fontId="16" fillId="4" borderId="48" xfId="1" applyFont="1" applyFill="1" applyBorder="1" applyAlignment="1">
      <alignment horizontal="left" vertical="center"/>
    </xf>
    <xf numFmtId="0" fontId="16" fillId="4" borderId="49" xfId="1" applyFont="1" applyFill="1" applyBorder="1" applyAlignment="1">
      <alignment horizontal="left" vertical="center"/>
    </xf>
    <xf numFmtId="0" fontId="16" fillId="4" borderId="48" xfId="1" applyFont="1" applyFill="1" applyBorder="1" applyAlignment="1">
      <alignment vertical="center"/>
    </xf>
    <xf numFmtId="0" fontId="16" fillId="4" borderId="49" xfId="1" applyFont="1" applyFill="1" applyBorder="1" applyAlignment="1">
      <alignment vertical="center"/>
    </xf>
    <xf numFmtId="0" fontId="16" fillId="4" borderId="53" xfId="1" applyFont="1" applyFill="1" applyBorder="1" applyAlignment="1">
      <alignment vertical="center"/>
    </xf>
    <xf numFmtId="0" fontId="16" fillId="4" borderId="54" xfId="1" applyFont="1" applyFill="1" applyBorder="1" applyAlignment="1">
      <alignment vertical="center"/>
    </xf>
    <xf numFmtId="0" fontId="15" fillId="0" borderId="13" xfId="1" applyFont="1" applyFill="1" applyBorder="1" applyAlignment="1">
      <alignment horizontal="center" vertical="center"/>
    </xf>
    <xf numFmtId="0" fontId="15" fillId="0" borderId="21" xfId="1" applyFont="1" applyFill="1" applyBorder="1" applyAlignment="1">
      <alignment horizontal="center" vertical="center"/>
    </xf>
    <xf numFmtId="0" fontId="15" fillId="0" borderId="31" xfId="1" applyFont="1" applyFill="1" applyBorder="1" applyAlignment="1">
      <alignment horizontal="center" vertical="center"/>
    </xf>
    <xf numFmtId="0" fontId="15" fillId="0" borderId="15" xfId="1" applyFont="1" applyFill="1" applyBorder="1" applyAlignment="1">
      <alignment horizontal="center" vertical="center" wrapText="1"/>
    </xf>
    <xf numFmtId="0" fontId="15" fillId="0" borderId="16" xfId="1" applyFont="1" applyFill="1" applyBorder="1" applyAlignment="1">
      <alignment horizontal="center" vertical="center" wrapText="1"/>
    </xf>
    <xf numFmtId="0" fontId="15" fillId="0" borderId="22" xfId="1" applyFont="1" applyFill="1" applyBorder="1" applyAlignment="1">
      <alignment horizontal="center" vertical="center" wrapText="1"/>
    </xf>
    <xf numFmtId="0" fontId="15" fillId="0" borderId="23" xfId="1" applyFont="1" applyFill="1" applyBorder="1" applyAlignment="1">
      <alignment horizontal="center" vertical="center" wrapText="1"/>
    </xf>
    <xf numFmtId="0" fontId="15" fillId="0" borderId="33" xfId="1" applyFont="1" applyFill="1" applyBorder="1" applyAlignment="1">
      <alignment horizontal="center" vertical="center" wrapText="1"/>
    </xf>
    <xf numFmtId="0" fontId="15" fillId="0" borderId="34" xfId="1" applyFont="1" applyFill="1" applyBorder="1" applyAlignment="1">
      <alignment horizontal="center" vertical="center" wrapText="1"/>
    </xf>
    <xf numFmtId="0" fontId="15" fillId="0" borderId="13" xfId="1" applyFont="1" applyFill="1" applyBorder="1" applyAlignment="1">
      <alignment horizontal="center" vertical="center" wrapText="1"/>
    </xf>
    <xf numFmtId="0" fontId="15" fillId="0" borderId="21" xfId="1" applyFont="1" applyFill="1" applyBorder="1" applyAlignment="1">
      <alignment horizontal="center" vertical="center" wrapText="1"/>
    </xf>
    <xf numFmtId="0" fontId="15" fillId="0" borderId="31" xfId="1" applyFont="1" applyFill="1" applyBorder="1" applyAlignment="1">
      <alignment horizontal="center" vertical="center" wrapText="1"/>
    </xf>
    <xf numFmtId="0" fontId="17" fillId="0" borderId="17" xfId="1" applyFont="1" applyFill="1" applyBorder="1" applyAlignment="1">
      <alignment horizontal="center" vertical="center"/>
    </xf>
    <xf numFmtId="0" fontId="17" fillId="0" borderId="24" xfId="1" applyFont="1" applyFill="1" applyBorder="1" applyAlignment="1">
      <alignment horizontal="center" vertical="center"/>
    </xf>
    <xf numFmtId="0" fontId="17" fillId="0" borderId="35" xfId="1" applyFont="1" applyFill="1" applyBorder="1" applyAlignment="1">
      <alignment horizontal="center" vertical="center"/>
    </xf>
    <xf numFmtId="0" fontId="15" fillId="0" borderId="18" xfId="1" applyFont="1" applyFill="1" applyBorder="1" applyAlignment="1">
      <alignment horizontal="center" vertical="center"/>
    </xf>
    <xf numFmtId="0" fontId="15" fillId="0" borderId="19" xfId="1" applyFont="1" applyFill="1" applyBorder="1" applyAlignment="1">
      <alignment horizontal="center" vertical="center"/>
    </xf>
    <xf numFmtId="0" fontId="15" fillId="0" borderId="20" xfId="1" applyFont="1" applyFill="1" applyBorder="1" applyAlignment="1">
      <alignment horizontal="center" vertical="center"/>
    </xf>
    <xf numFmtId="0" fontId="15" fillId="0" borderId="30" xfId="1" applyFont="1" applyFill="1" applyBorder="1" applyAlignment="1">
      <alignment horizontal="center" vertical="center"/>
    </xf>
    <xf numFmtId="0" fontId="11" fillId="0" borderId="0" xfId="1" applyFont="1" applyFill="1" applyAlignment="1">
      <alignment horizontal="center" vertical="center"/>
    </xf>
    <xf numFmtId="0" fontId="11" fillId="0" borderId="0" xfId="1" applyFont="1" applyFill="1" applyAlignment="1">
      <alignment horizontal="left" vertical="center"/>
    </xf>
    <xf numFmtId="0" fontId="15" fillId="0" borderId="0" xfId="1" applyFont="1" applyFill="1" applyBorder="1" applyAlignment="1">
      <alignment horizontal="center" vertical="center"/>
    </xf>
    <xf numFmtId="0" fontId="16" fillId="0" borderId="0" xfId="1" applyFont="1" applyFill="1" applyAlignment="1">
      <alignment vertical="center"/>
    </xf>
  </cellXfs>
  <cellStyles count="3">
    <cellStyle name="Normál" xfId="0" builtinId="0"/>
    <cellStyle name="Normál 2" xfId="1"/>
    <cellStyle name="Normá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4"/>
  <sheetViews>
    <sheetView tabSelected="1" topLeftCell="B1" workbookViewId="0">
      <selection activeCell="H2" sqref="H2:H3"/>
    </sheetView>
  </sheetViews>
  <sheetFormatPr defaultRowHeight="14.4" x14ac:dyDescent="0.3"/>
  <cols>
    <col min="1" max="1" width="19" customWidth="1"/>
    <col min="2" max="2" width="22.109375" customWidth="1"/>
    <col min="3" max="3" width="23.6640625" customWidth="1"/>
    <col min="4" max="4" width="14.5546875" customWidth="1"/>
    <col min="5" max="5" width="14.21875" customWidth="1"/>
    <col min="6" max="6" width="12.6640625" customWidth="1"/>
    <col min="7" max="7" width="11.5546875" customWidth="1"/>
    <col min="8" max="9" width="25.21875" customWidth="1"/>
    <col min="10" max="10" width="23.33203125" customWidth="1"/>
    <col min="12" max="12" width="14.88671875" customWidth="1"/>
    <col min="13" max="13" width="18.44140625" customWidth="1"/>
  </cols>
  <sheetData>
    <row r="1" spans="1:21" ht="19.2" x14ac:dyDescent="0.3">
      <c r="A1" s="208" t="s">
        <v>28</v>
      </c>
      <c r="B1" s="209"/>
      <c r="C1" s="1" t="s">
        <v>0</v>
      </c>
      <c r="D1" s="179" t="s">
        <v>1</v>
      </c>
      <c r="E1" s="180"/>
      <c r="F1" s="179" t="s">
        <v>2</v>
      </c>
      <c r="G1" s="180"/>
      <c r="H1" s="1" t="s">
        <v>3</v>
      </c>
      <c r="I1" s="179" t="s">
        <v>4</v>
      </c>
      <c r="J1" s="180"/>
    </row>
    <row r="2" spans="1:21" ht="41.4" customHeight="1" x14ac:dyDescent="0.3">
      <c r="A2" s="2">
        <v>1</v>
      </c>
      <c r="B2" s="3" t="s">
        <v>5</v>
      </c>
      <c r="C2" s="4"/>
      <c r="D2" s="182" t="s">
        <v>6</v>
      </c>
      <c r="E2" s="183"/>
      <c r="F2" s="182" t="s">
        <v>7</v>
      </c>
      <c r="G2" s="183"/>
      <c r="H2" s="186" t="s">
        <v>194</v>
      </c>
      <c r="I2" s="9"/>
      <c r="J2" s="5"/>
      <c r="L2" s="188" t="s">
        <v>196</v>
      </c>
      <c r="M2" s="188"/>
      <c r="N2" s="188"/>
      <c r="O2" s="188"/>
      <c r="P2" s="188"/>
      <c r="Q2" s="188"/>
      <c r="R2" s="188"/>
      <c r="S2" s="188"/>
      <c r="T2" s="188"/>
      <c r="U2" s="188"/>
    </row>
    <row r="3" spans="1:21" ht="21" x14ac:dyDescent="0.3">
      <c r="A3" s="2">
        <v>2</v>
      </c>
      <c r="B3" s="3" t="s">
        <v>8</v>
      </c>
      <c r="C3" s="4"/>
      <c r="D3" s="184"/>
      <c r="E3" s="185"/>
      <c r="F3" s="184"/>
      <c r="G3" s="185"/>
      <c r="H3" s="187"/>
      <c r="I3" s="9"/>
      <c r="J3" s="5"/>
      <c r="L3" s="188"/>
      <c r="M3" s="188"/>
      <c r="N3" s="188"/>
      <c r="O3" s="188"/>
      <c r="P3" s="188"/>
      <c r="Q3" s="188"/>
      <c r="R3" s="188"/>
      <c r="S3" s="188"/>
      <c r="T3" s="188"/>
      <c r="U3" s="188"/>
    </row>
    <row r="4" spans="1:21" ht="21" customHeight="1" x14ac:dyDescent="0.3">
      <c r="A4" s="2">
        <v>3</v>
      </c>
      <c r="B4" s="3" t="s">
        <v>9</v>
      </c>
      <c r="C4" s="198" t="s">
        <v>10</v>
      </c>
      <c r="D4" s="182" t="s">
        <v>29</v>
      </c>
      <c r="E4" s="183"/>
      <c r="F4" s="200" t="s">
        <v>11</v>
      </c>
      <c r="G4" s="201"/>
      <c r="H4" s="4"/>
      <c r="I4" s="182" t="s">
        <v>12</v>
      </c>
      <c r="J4" s="183"/>
      <c r="L4" s="188"/>
      <c r="M4" s="188"/>
      <c r="N4" s="188"/>
      <c r="O4" s="188"/>
      <c r="P4" s="188"/>
      <c r="Q4" s="188"/>
      <c r="R4" s="188"/>
      <c r="S4" s="188"/>
      <c r="T4" s="188"/>
      <c r="U4" s="188"/>
    </row>
    <row r="5" spans="1:21" ht="21" x14ac:dyDescent="0.3">
      <c r="A5" s="2">
        <v>4</v>
      </c>
      <c r="B5" s="3" t="s">
        <v>13</v>
      </c>
      <c r="C5" s="199"/>
      <c r="D5" s="190"/>
      <c r="E5" s="191"/>
      <c r="F5" s="202"/>
      <c r="G5" s="203"/>
      <c r="H5" s="5"/>
      <c r="I5" s="184"/>
      <c r="J5" s="185"/>
      <c r="L5" s="188"/>
      <c r="M5" s="188"/>
      <c r="N5" s="188"/>
      <c r="O5" s="188"/>
      <c r="P5" s="188"/>
      <c r="Q5" s="188"/>
      <c r="R5" s="188"/>
      <c r="S5" s="188"/>
      <c r="T5" s="188"/>
      <c r="U5" s="188"/>
    </row>
    <row r="6" spans="1:21" ht="21" x14ac:dyDescent="0.3">
      <c r="A6" s="2">
        <v>5</v>
      </c>
      <c r="B6" s="3" t="s">
        <v>14</v>
      </c>
      <c r="C6" s="204" t="s">
        <v>15</v>
      </c>
      <c r="D6" s="184"/>
      <c r="E6" s="185"/>
      <c r="F6" s="177"/>
      <c r="G6" s="178"/>
      <c r="H6" s="186" t="s">
        <v>30</v>
      </c>
      <c r="I6" s="181" t="s">
        <v>195</v>
      </c>
      <c r="J6" s="205" t="s">
        <v>16</v>
      </c>
    </row>
    <row r="7" spans="1:21" ht="21" x14ac:dyDescent="0.3">
      <c r="A7" s="2">
        <v>6</v>
      </c>
      <c r="B7" s="3" t="s">
        <v>17</v>
      </c>
      <c r="C7" s="204"/>
      <c r="D7" s="177"/>
      <c r="E7" s="178"/>
      <c r="F7" s="177"/>
      <c r="G7" s="178"/>
      <c r="H7" s="187"/>
      <c r="I7" s="181"/>
      <c r="J7" s="206"/>
      <c r="L7" s="189" t="s">
        <v>197</v>
      </c>
      <c r="M7" s="189"/>
      <c r="N7" s="189"/>
      <c r="O7" s="189"/>
      <c r="P7" s="189"/>
      <c r="Q7" s="189"/>
      <c r="R7" s="189"/>
      <c r="S7" s="189"/>
      <c r="T7" s="189"/>
      <c r="U7" s="189"/>
    </row>
    <row r="8" spans="1:21" ht="41.4" x14ac:dyDescent="0.3">
      <c r="A8" s="2">
        <v>7</v>
      </c>
      <c r="B8" s="3" t="s">
        <v>18</v>
      </c>
      <c r="C8" s="204"/>
      <c r="D8" s="177"/>
      <c r="E8" s="178"/>
      <c r="F8" s="177"/>
      <c r="G8" s="178"/>
      <c r="H8" s="169" t="s">
        <v>31</v>
      </c>
      <c r="I8" s="10"/>
      <c r="J8" s="207"/>
      <c r="L8" s="189"/>
      <c r="M8" s="189"/>
      <c r="N8" s="189"/>
      <c r="O8" s="189"/>
      <c r="P8" s="189"/>
      <c r="Q8" s="189"/>
      <c r="R8" s="189"/>
      <c r="S8" s="189"/>
      <c r="T8" s="189"/>
      <c r="U8" s="189"/>
    </row>
    <row r="9" spans="1:21" ht="21" x14ac:dyDescent="0.3">
      <c r="A9" s="2">
        <v>8</v>
      </c>
      <c r="B9" s="3" t="s">
        <v>19</v>
      </c>
      <c r="C9" s="4"/>
      <c r="D9" s="177"/>
      <c r="E9" s="178"/>
      <c r="F9" s="192"/>
      <c r="G9" s="193"/>
      <c r="H9" s="5"/>
      <c r="I9" s="5"/>
      <c r="J9" s="5"/>
      <c r="L9" s="189"/>
      <c r="M9" s="189"/>
      <c r="N9" s="189"/>
      <c r="O9" s="189"/>
      <c r="P9" s="189"/>
      <c r="Q9" s="189"/>
      <c r="R9" s="189"/>
      <c r="S9" s="189"/>
      <c r="T9" s="189"/>
      <c r="U9" s="189"/>
    </row>
    <row r="10" spans="1:21" ht="21" x14ac:dyDescent="0.3">
      <c r="A10" s="2">
        <v>9</v>
      </c>
      <c r="B10" s="3" t="s">
        <v>20</v>
      </c>
      <c r="C10" s="4"/>
      <c r="D10" s="194"/>
      <c r="E10" s="195"/>
      <c r="F10" s="192"/>
      <c r="G10" s="193"/>
      <c r="H10" s="5"/>
      <c r="I10" s="5"/>
      <c r="J10" s="5"/>
    </row>
    <row r="11" spans="1:21" ht="21" x14ac:dyDescent="0.3">
      <c r="A11" s="2">
        <v>10</v>
      </c>
      <c r="B11" s="3" t="s">
        <v>21</v>
      </c>
      <c r="C11" s="4"/>
      <c r="D11" s="182" t="s">
        <v>22</v>
      </c>
      <c r="E11" s="183"/>
      <c r="F11" s="192"/>
      <c r="G11" s="193"/>
      <c r="H11" s="6"/>
      <c r="I11" s="6"/>
      <c r="J11" s="7"/>
    </row>
    <row r="12" spans="1:21" ht="21" x14ac:dyDescent="0.3">
      <c r="A12" s="2">
        <v>11</v>
      </c>
      <c r="B12" s="3" t="s">
        <v>23</v>
      </c>
      <c r="C12" s="4"/>
      <c r="D12" s="190"/>
      <c r="E12" s="191"/>
      <c r="F12" s="192"/>
      <c r="G12" s="193"/>
      <c r="H12" s="6"/>
      <c r="I12" s="6"/>
      <c r="J12" s="7"/>
      <c r="L12" s="170" t="s">
        <v>198</v>
      </c>
      <c r="M12" s="170"/>
    </row>
    <row r="13" spans="1:21" ht="21" x14ac:dyDescent="0.3">
      <c r="A13" s="2">
        <v>12</v>
      </c>
      <c r="B13" s="3" t="s">
        <v>24</v>
      </c>
      <c r="C13" s="3"/>
      <c r="D13" s="190"/>
      <c r="E13" s="191"/>
      <c r="F13" s="196"/>
      <c r="G13" s="197"/>
      <c r="H13" s="6"/>
      <c r="I13" s="6"/>
      <c r="J13" s="8"/>
      <c r="L13" s="170"/>
      <c r="M13" s="170"/>
    </row>
    <row r="14" spans="1:21" ht="21" x14ac:dyDescent="0.3">
      <c r="A14" s="2">
        <v>13</v>
      </c>
      <c r="B14" s="3" t="s">
        <v>25</v>
      </c>
      <c r="C14" s="3"/>
      <c r="D14" s="190"/>
      <c r="E14" s="191"/>
      <c r="F14" s="196"/>
      <c r="G14" s="197"/>
      <c r="H14" s="6"/>
      <c r="I14" s="6"/>
      <c r="J14" s="8"/>
      <c r="L14" s="170"/>
      <c r="M14" s="170"/>
    </row>
    <row r="15" spans="1:21" ht="21" x14ac:dyDescent="0.3">
      <c r="A15" s="2">
        <v>14</v>
      </c>
      <c r="B15" s="3" t="s">
        <v>26</v>
      </c>
      <c r="C15" s="3"/>
      <c r="D15" s="190"/>
      <c r="E15" s="191"/>
      <c r="F15" s="196"/>
      <c r="G15" s="197"/>
      <c r="H15" s="6"/>
      <c r="I15" s="6"/>
      <c r="J15" s="8"/>
    </row>
    <row r="16" spans="1:21" ht="21" x14ac:dyDescent="0.3">
      <c r="A16" s="2">
        <v>15</v>
      </c>
      <c r="B16" s="3" t="s">
        <v>27</v>
      </c>
      <c r="C16" s="3"/>
      <c r="D16" s="184"/>
      <c r="E16" s="185"/>
      <c r="F16" s="196"/>
      <c r="G16" s="197"/>
      <c r="H16" s="6"/>
      <c r="I16" s="6"/>
      <c r="J16" s="6"/>
    </row>
    <row r="19" spans="2:14" ht="15.6" x14ac:dyDescent="0.3">
      <c r="B19" s="171" t="s">
        <v>199</v>
      </c>
      <c r="C19" s="171"/>
      <c r="D19" s="171"/>
      <c r="E19" s="171"/>
      <c r="F19" s="171"/>
      <c r="G19" s="171"/>
      <c r="H19" s="171"/>
      <c r="J19" s="175" t="s">
        <v>202</v>
      </c>
      <c r="K19" s="175"/>
      <c r="L19" s="175"/>
      <c r="M19" s="175"/>
      <c r="N19" s="175"/>
    </row>
    <row r="20" spans="2:14" ht="15" x14ac:dyDescent="0.3">
      <c r="B20" s="171"/>
      <c r="C20" s="171"/>
      <c r="D20" s="171"/>
      <c r="E20" s="171"/>
      <c r="F20" s="171"/>
      <c r="G20" s="171"/>
      <c r="H20" s="171"/>
      <c r="J20" s="176" t="s">
        <v>203</v>
      </c>
      <c r="K20" s="176"/>
      <c r="L20" s="176"/>
      <c r="M20" s="176"/>
      <c r="N20" s="176"/>
    </row>
    <row r="21" spans="2:14" ht="15" x14ac:dyDescent="0.3">
      <c r="B21" s="171"/>
      <c r="C21" s="171"/>
      <c r="D21" s="171"/>
      <c r="E21" s="171"/>
      <c r="F21" s="171"/>
      <c r="G21" s="171"/>
      <c r="H21" s="171"/>
      <c r="J21" s="176" t="s">
        <v>204</v>
      </c>
      <c r="K21" s="176"/>
      <c r="L21" s="176"/>
      <c r="M21" s="176"/>
      <c r="N21" s="176"/>
    </row>
    <row r="22" spans="2:14" ht="15" x14ac:dyDescent="0.3">
      <c r="B22" s="171"/>
      <c r="C22" s="171"/>
      <c r="D22" s="171"/>
      <c r="E22" s="171"/>
      <c r="F22" s="171"/>
      <c r="G22" s="171"/>
      <c r="H22" s="171"/>
      <c r="J22" s="176" t="s">
        <v>205</v>
      </c>
      <c r="K22" s="176"/>
      <c r="L22" s="176"/>
      <c r="M22" s="176"/>
      <c r="N22" s="176"/>
    </row>
    <row r="23" spans="2:14" ht="22.8" x14ac:dyDescent="0.3">
      <c r="B23" s="166" t="s">
        <v>126</v>
      </c>
      <c r="C23" s="172" t="s">
        <v>200</v>
      </c>
      <c r="D23" s="173"/>
      <c r="E23" s="174"/>
      <c r="F23" s="167"/>
      <c r="G23" s="168"/>
      <c r="H23" s="168"/>
      <c r="J23" s="176" t="s">
        <v>206</v>
      </c>
      <c r="K23" s="176"/>
      <c r="L23" s="176"/>
      <c r="M23" s="176"/>
      <c r="N23" s="176"/>
    </row>
    <row r="24" spans="2:14" ht="22.8" x14ac:dyDescent="0.3">
      <c r="B24" s="166" t="s">
        <v>86</v>
      </c>
      <c r="C24" s="172" t="s">
        <v>201</v>
      </c>
      <c r="D24" s="173"/>
      <c r="E24" s="174"/>
      <c r="F24" s="167"/>
      <c r="G24" s="168"/>
      <c r="H24" s="168"/>
    </row>
  </sheetData>
  <mergeCells count="42">
    <mergeCell ref="C4:C5"/>
    <mergeCell ref="F4:G5"/>
    <mergeCell ref="C6:C8"/>
    <mergeCell ref="J6:J8"/>
    <mergeCell ref="A1:B1"/>
    <mergeCell ref="D1:E1"/>
    <mergeCell ref="F1:G1"/>
    <mergeCell ref="D2:E3"/>
    <mergeCell ref="F2:G3"/>
    <mergeCell ref="H2:H3"/>
    <mergeCell ref="D10:E10"/>
    <mergeCell ref="F10:G10"/>
    <mergeCell ref="D11:E16"/>
    <mergeCell ref="F11:G11"/>
    <mergeCell ref="F12:G12"/>
    <mergeCell ref="F13:G13"/>
    <mergeCell ref="F14:G14"/>
    <mergeCell ref="F15:G15"/>
    <mergeCell ref="F16:G16"/>
    <mergeCell ref="L2:U5"/>
    <mergeCell ref="L7:U9"/>
    <mergeCell ref="D4:E6"/>
    <mergeCell ref="F6:G6"/>
    <mergeCell ref="F7:G7"/>
    <mergeCell ref="F8:G8"/>
    <mergeCell ref="D7:E7"/>
    <mergeCell ref="D8:E8"/>
    <mergeCell ref="F9:G9"/>
    <mergeCell ref="D9:E9"/>
    <mergeCell ref="I1:J1"/>
    <mergeCell ref="I6:I7"/>
    <mergeCell ref="I4:J5"/>
    <mergeCell ref="H6:H7"/>
    <mergeCell ref="L12:M14"/>
    <mergeCell ref="B19:H22"/>
    <mergeCell ref="C23:E23"/>
    <mergeCell ref="C24:E24"/>
    <mergeCell ref="J19:N19"/>
    <mergeCell ref="J20:N20"/>
    <mergeCell ref="J21:N21"/>
    <mergeCell ref="J22:N22"/>
    <mergeCell ref="J23:N2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72"/>
  <sheetViews>
    <sheetView showGridLines="0" topLeftCell="A22" zoomScaleNormal="100" zoomScaleSheetLayoutView="70" zoomScalePageLayoutView="80" workbookViewId="0">
      <selection activeCell="B44" sqref="B44"/>
    </sheetView>
  </sheetViews>
  <sheetFormatPr defaultColWidth="9.109375" defaultRowHeight="13.2" x14ac:dyDescent="0.3"/>
  <cols>
    <col min="1" max="1" width="4.88671875" style="19" customWidth="1"/>
    <col min="2" max="2" width="20.44140625" style="19" customWidth="1"/>
    <col min="3" max="3" width="41.44140625" style="20" customWidth="1"/>
    <col min="4" max="4" width="19.44140625" style="20" customWidth="1"/>
    <col min="5" max="5" width="7.5546875" style="16" bestFit="1" customWidth="1"/>
    <col min="6" max="6" width="8.109375" style="16" customWidth="1"/>
    <col min="7" max="7" width="3.44140625" style="16" customWidth="1"/>
    <col min="8" max="8" width="5.44140625" style="16" customWidth="1"/>
    <col min="9" max="10" width="3.44140625" style="16" customWidth="1"/>
    <col min="11" max="11" width="4.5546875" style="16" customWidth="1"/>
    <col min="12" max="12" width="3.44140625" style="16" customWidth="1"/>
    <col min="13" max="13" width="4.44140625" style="16" customWidth="1"/>
    <col min="14" max="15" width="3.44140625" style="16" customWidth="1"/>
    <col min="16" max="16" width="4.5546875" style="16" customWidth="1"/>
    <col min="17" max="17" width="4.44140625" style="16" customWidth="1"/>
    <col min="18" max="18" width="4.5546875" style="16" customWidth="1"/>
    <col min="19" max="20" width="3.44140625" style="16" customWidth="1"/>
    <col min="21" max="21" width="4.88671875" style="16" customWidth="1"/>
    <col min="22" max="22" width="3.44140625" style="16" customWidth="1"/>
    <col min="23" max="23" width="4.44140625" style="16" customWidth="1"/>
    <col min="24" max="25" width="3.44140625" style="16" customWidth="1"/>
    <col min="26" max="26" width="4.5546875" style="16" customWidth="1"/>
    <col min="27" max="30" width="3.44140625" style="16" customWidth="1"/>
    <col min="31" max="31" width="4.5546875" style="16" customWidth="1"/>
    <col min="32" max="35" width="3.44140625" style="16" customWidth="1"/>
    <col min="36" max="36" width="4.5546875" style="16" customWidth="1"/>
    <col min="37" max="40" width="3.44140625" style="16" customWidth="1"/>
    <col min="41" max="41" width="4.5546875" style="16" customWidth="1"/>
    <col min="42" max="42" width="34.44140625" style="16" bestFit="1" customWidth="1"/>
    <col min="43" max="43" width="32.44140625" style="16" customWidth="1"/>
    <col min="44" max="45" width="9.109375" style="16" hidden="1" customWidth="1"/>
    <col min="46" max="46" width="9.109375" style="16" customWidth="1"/>
    <col min="47" max="16384" width="9.109375" style="16"/>
  </cols>
  <sheetData>
    <row r="1" spans="1:49" s="13" customFormat="1" ht="17.399999999999999" x14ac:dyDescent="0.3">
      <c r="A1" s="11" t="s">
        <v>32</v>
      </c>
      <c r="B1" s="11"/>
      <c r="C1" s="12"/>
      <c r="D1" s="12"/>
      <c r="K1" s="268" t="s">
        <v>33</v>
      </c>
      <c r="L1" s="268"/>
      <c r="M1" s="268"/>
      <c r="N1" s="268"/>
      <c r="O1" s="268"/>
      <c r="P1" s="268"/>
      <c r="Q1" s="268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F1" s="269" t="s">
        <v>34</v>
      </c>
      <c r="AG1" s="269"/>
      <c r="AH1" s="269"/>
      <c r="AI1" s="269"/>
      <c r="AJ1" s="269"/>
      <c r="AK1" s="269"/>
      <c r="AL1" s="269"/>
      <c r="AM1" s="269"/>
      <c r="AN1" s="269"/>
      <c r="AO1" s="269"/>
      <c r="AP1" s="269"/>
      <c r="AQ1" s="269"/>
      <c r="AR1" s="15"/>
    </row>
    <row r="2" spans="1:49" s="13" customFormat="1" ht="17.399999999999999" x14ac:dyDescent="0.3">
      <c r="A2" s="11" t="s">
        <v>35</v>
      </c>
      <c r="B2" s="11"/>
      <c r="C2" s="12"/>
      <c r="D2" s="12"/>
      <c r="N2" s="14" t="s">
        <v>36</v>
      </c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5"/>
      <c r="AD2" s="15"/>
      <c r="AE2" s="15"/>
      <c r="AF2" s="269" t="s">
        <v>37</v>
      </c>
      <c r="AG2" s="269"/>
      <c r="AH2" s="269"/>
      <c r="AI2" s="269"/>
      <c r="AJ2" s="269"/>
      <c r="AK2" s="269"/>
      <c r="AL2" s="269"/>
      <c r="AM2" s="269"/>
      <c r="AN2" s="269"/>
      <c r="AO2" s="269"/>
      <c r="AP2" s="269"/>
      <c r="AQ2" s="269"/>
    </row>
    <row r="3" spans="1:49" s="13" customFormat="1" ht="17.399999999999999" x14ac:dyDescent="0.3">
      <c r="A3" s="11"/>
      <c r="B3" s="11"/>
      <c r="C3" s="12"/>
      <c r="D3" s="12"/>
      <c r="J3" s="268" t="s">
        <v>38</v>
      </c>
      <c r="K3" s="268"/>
      <c r="L3" s="268"/>
      <c r="M3" s="268"/>
      <c r="N3" s="268"/>
      <c r="O3" s="268"/>
      <c r="P3" s="268"/>
      <c r="Q3" s="268"/>
      <c r="R3" s="268"/>
      <c r="S3" s="14"/>
      <c r="T3" s="14"/>
      <c r="U3" s="14"/>
      <c r="V3" s="14"/>
      <c r="W3" s="14"/>
      <c r="X3" s="14"/>
      <c r="Y3" s="14"/>
      <c r="Z3" s="14"/>
      <c r="AA3" s="14"/>
      <c r="AB3" s="14"/>
      <c r="AC3" s="15"/>
      <c r="AD3" s="15"/>
      <c r="AE3" s="15"/>
      <c r="AF3" s="269" t="s">
        <v>39</v>
      </c>
      <c r="AG3" s="269"/>
      <c r="AH3" s="269"/>
      <c r="AI3" s="269"/>
      <c r="AJ3" s="269"/>
      <c r="AK3" s="269"/>
      <c r="AL3" s="269"/>
      <c r="AM3" s="269"/>
      <c r="AN3" s="269"/>
      <c r="AO3" s="269"/>
      <c r="AP3" s="269"/>
      <c r="AQ3" s="269"/>
      <c r="AR3" s="16"/>
      <c r="AV3" s="16"/>
      <c r="AW3" s="16"/>
    </row>
    <row r="4" spans="1:49" s="13" customFormat="1" ht="18" x14ac:dyDescent="0.3">
      <c r="A4" s="11"/>
      <c r="B4" s="11"/>
      <c r="C4" s="12"/>
      <c r="D4" s="12"/>
      <c r="H4" s="17"/>
      <c r="I4" s="17"/>
      <c r="J4" s="17" t="s">
        <v>40</v>
      </c>
      <c r="K4" s="17"/>
      <c r="L4" s="17"/>
      <c r="M4" s="17"/>
      <c r="N4" s="17"/>
      <c r="O4" s="17"/>
      <c r="P4" s="17"/>
      <c r="Q4" s="17"/>
      <c r="R4" s="17"/>
      <c r="S4" s="18"/>
      <c r="T4" s="18"/>
      <c r="U4" s="14"/>
      <c r="V4" s="14"/>
      <c r="W4" s="14"/>
      <c r="X4" s="14"/>
      <c r="Y4" s="14"/>
      <c r="Z4" s="14"/>
      <c r="AA4" s="14"/>
      <c r="AB4" s="14"/>
      <c r="AC4" s="15"/>
      <c r="AD4" s="15"/>
      <c r="AE4" s="15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6"/>
      <c r="AV4" s="16"/>
      <c r="AW4" s="16"/>
    </row>
    <row r="5" spans="1:49" ht="18" customHeight="1" x14ac:dyDescent="0.3">
      <c r="AQ5" s="15"/>
    </row>
    <row r="6" spans="1:49" ht="25.5" customHeight="1" thickBot="1" x14ac:dyDescent="0.35">
      <c r="A6" s="270" t="s">
        <v>41</v>
      </c>
      <c r="B6" s="270"/>
      <c r="C6" s="271"/>
      <c r="D6" s="271"/>
      <c r="E6" s="271"/>
      <c r="F6" s="271"/>
      <c r="G6" s="271"/>
      <c r="H6" s="271"/>
      <c r="I6" s="271"/>
      <c r="J6" s="271"/>
      <c r="K6" s="271"/>
      <c r="L6" s="271"/>
      <c r="M6" s="271"/>
      <c r="N6" s="271"/>
      <c r="O6" s="271"/>
      <c r="P6" s="271"/>
      <c r="Q6" s="271"/>
      <c r="R6" s="271"/>
      <c r="S6" s="271"/>
      <c r="T6" s="271"/>
      <c r="U6" s="271"/>
      <c r="V6" s="271"/>
      <c r="W6" s="271"/>
      <c r="X6" s="271"/>
      <c r="Y6" s="271"/>
      <c r="Z6" s="271"/>
      <c r="AA6" s="271"/>
      <c r="AB6" s="271"/>
      <c r="AC6" s="271"/>
      <c r="AD6" s="271"/>
      <c r="AE6" s="271"/>
      <c r="AF6" s="271"/>
      <c r="AG6" s="271"/>
      <c r="AH6" s="271"/>
      <c r="AI6" s="271"/>
      <c r="AJ6" s="271"/>
      <c r="AK6" s="271"/>
      <c r="AL6" s="271"/>
      <c r="AM6" s="271"/>
      <c r="AN6" s="271"/>
      <c r="AO6" s="271"/>
      <c r="AP6" s="271"/>
      <c r="AQ6" s="271"/>
    </row>
    <row r="7" spans="1:49" s="23" customFormat="1" ht="20.25" customHeight="1" thickBot="1" x14ac:dyDescent="0.35">
      <c r="A7" s="249"/>
      <c r="B7" s="21"/>
      <c r="C7" s="252" t="s">
        <v>42</v>
      </c>
      <c r="D7" s="253"/>
      <c r="E7" s="258" t="s">
        <v>43</v>
      </c>
      <c r="F7" s="261" t="s">
        <v>44</v>
      </c>
      <c r="G7" s="264" t="s">
        <v>45</v>
      </c>
      <c r="H7" s="264"/>
      <c r="I7" s="264"/>
      <c r="J7" s="264"/>
      <c r="K7" s="264"/>
      <c r="L7" s="264"/>
      <c r="M7" s="264"/>
      <c r="N7" s="264"/>
      <c r="O7" s="264"/>
      <c r="P7" s="264"/>
      <c r="Q7" s="264"/>
      <c r="R7" s="264"/>
      <c r="S7" s="264"/>
      <c r="T7" s="264"/>
      <c r="U7" s="264"/>
      <c r="V7" s="264"/>
      <c r="W7" s="264"/>
      <c r="X7" s="264"/>
      <c r="Y7" s="264"/>
      <c r="Z7" s="264"/>
      <c r="AA7" s="264"/>
      <c r="AB7" s="264"/>
      <c r="AC7" s="264"/>
      <c r="AD7" s="264"/>
      <c r="AE7" s="264"/>
      <c r="AF7" s="264"/>
      <c r="AG7" s="264"/>
      <c r="AH7" s="264"/>
      <c r="AI7" s="264"/>
      <c r="AJ7" s="264"/>
      <c r="AK7" s="264"/>
      <c r="AL7" s="264"/>
      <c r="AM7" s="264"/>
      <c r="AN7" s="264"/>
      <c r="AO7" s="265"/>
      <c r="AP7" s="266" t="s">
        <v>46</v>
      </c>
      <c r="AQ7" s="22"/>
    </row>
    <row r="8" spans="1:49" s="23" customFormat="1" ht="20.25" customHeight="1" x14ac:dyDescent="0.3">
      <c r="A8" s="250"/>
      <c r="B8" s="24"/>
      <c r="C8" s="254"/>
      <c r="D8" s="255"/>
      <c r="E8" s="259"/>
      <c r="F8" s="262"/>
      <c r="G8" s="25"/>
      <c r="H8" s="26"/>
      <c r="I8" s="26" t="s">
        <v>47</v>
      </c>
      <c r="J8" s="26"/>
      <c r="K8" s="27"/>
      <c r="L8" s="28"/>
      <c r="M8" s="26"/>
      <c r="N8" s="26" t="s">
        <v>48</v>
      </c>
      <c r="O8" s="26"/>
      <c r="P8" s="27"/>
      <c r="Q8" s="28"/>
      <c r="R8" s="26"/>
      <c r="S8" s="29" t="s">
        <v>49</v>
      </c>
      <c r="T8" s="26"/>
      <c r="U8" s="27"/>
      <c r="V8" s="28"/>
      <c r="W8" s="26"/>
      <c r="X8" s="29" t="s">
        <v>50</v>
      </c>
      <c r="Y8" s="26"/>
      <c r="Z8" s="27"/>
      <c r="AA8" s="28"/>
      <c r="AB8" s="26"/>
      <c r="AC8" s="29" t="s">
        <v>51</v>
      </c>
      <c r="AD8" s="26"/>
      <c r="AE8" s="27"/>
      <c r="AF8" s="28"/>
      <c r="AG8" s="26"/>
      <c r="AH8" s="26" t="s">
        <v>52</v>
      </c>
      <c r="AI8" s="26"/>
      <c r="AJ8" s="27"/>
      <c r="AK8" s="28"/>
      <c r="AL8" s="26"/>
      <c r="AM8" s="26" t="s">
        <v>53</v>
      </c>
      <c r="AN8" s="26"/>
      <c r="AO8" s="30"/>
      <c r="AP8" s="267"/>
      <c r="AQ8" s="22"/>
    </row>
    <row r="9" spans="1:49" s="23" customFormat="1" ht="19.5" customHeight="1" thickBot="1" x14ac:dyDescent="0.35">
      <c r="A9" s="251"/>
      <c r="B9" s="31"/>
      <c r="C9" s="256"/>
      <c r="D9" s="257"/>
      <c r="E9" s="260"/>
      <c r="F9" s="263"/>
      <c r="G9" s="32" t="s">
        <v>54</v>
      </c>
      <c r="H9" s="33" t="s">
        <v>55</v>
      </c>
      <c r="I9" s="33" t="s">
        <v>56</v>
      </c>
      <c r="J9" s="33" t="s">
        <v>57</v>
      </c>
      <c r="K9" s="34" t="s">
        <v>58</v>
      </c>
      <c r="L9" s="35" t="s">
        <v>54</v>
      </c>
      <c r="M9" s="33" t="s">
        <v>55</v>
      </c>
      <c r="N9" s="33" t="s">
        <v>56</v>
      </c>
      <c r="O9" s="33" t="s">
        <v>57</v>
      </c>
      <c r="P9" s="34" t="s">
        <v>58</v>
      </c>
      <c r="Q9" s="35" t="s">
        <v>54</v>
      </c>
      <c r="R9" s="33" t="s">
        <v>55</v>
      </c>
      <c r="S9" s="33" t="s">
        <v>56</v>
      </c>
      <c r="T9" s="33" t="s">
        <v>57</v>
      </c>
      <c r="U9" s="34" t="s">
        <v>58</v>
      </c>
      <c r="V9" s="35" t="s">
        <v>54</v>
      </c>
      <c r="W9" s="33" t="s">
        <v>55</v>
      </c>
      <c r="X9" s="33" t="s">
        <v>56</v>
      </c>
      <c r="Y9" s="33" t="s">
        <v>57</v>
      </c>
      <c r="Z9" s="34" t="s">
        <v>58</v>
      </c>
      <c r="AA9" s="35" t="s">
        <v>54</v>
      </c>
      <c r="AB9" s="33" t="s">
        <v>55</v>
      </c>
      <c r="AC9" s="33" t="s">
        <v>56</v>
      </c>
      <c r="AD9" s="33" t="s">
        <v>57</v>
      </c>
      <c r="AE9" s="34" t="s">
        <v>58</v>
      </c>
      <c r="AF9" s="35" t="s">
        <v>54</v>
      </c>
      <c r="AG9" s="33" t="s">
        <v>55</v>
      </c>
      <c r="AH9" s="33" t="s">
        <v>56</v>
      </c>
      <c r="AI9" s="33" t="s">
        <v>57</v>
      </c>
      <c r="AJ9" s="34" t="s">
        <v>58</v>
      </c>
      <c r="AK9" s="35" t="s">
        <v>54</v>
      </c>
      <c r="AL9" s="33" t="s">
        <v>55</v>
      </c>
      <c r="AM9" s="33" t="s">
        <v>56</v>
      </c>
      <c r="AN9" s="33" t="s">
        <v>57</v>
      </c>
      <c r="AO9" s="36" t="s">
        <v>58</v>
      </c>
      <c r="AP9" s="37" t="s">
        <v>59</v>
      </c>
      <c r="AQ9" s="22"/>
    </row>
    <row r="10" spans="1:49" s="23" customFormat="1" ht="18.75" customHeight="1" thickBot="1" x14ac:dyDescent="0.35">
      <c r="A10" s="233" t="s">
        <v>60</v>
      </c>
      <c r="B10" s="234"/>
      <c r="C10" s="234"/>
      <c r="D10" s="235"/>
      <c r="E10" s="38">
        <f>SUM(E11:E20)</f>
        <v>33</v>
      </c>
      <c r="F10" s="39">
        <f>SUM(F11:F20)</f>
        <v>41</v>
      </c>
      <c r="G10" s="38">
        <f>SUM(G11:G20)</f>
        <v>8</v>
      </c>
      <c r="H10" s="40">
        <f>SUM(H11:H20)</f>
        <v>4</v>
      </c>
      <c r="I10" s="40">
        <f>SUM(I11:I20)</f>
        <v>2</v>
      </c>
      <c r="J10" s="40"/>
      <c r="K10" s="41">
        <f>SUM(K11:K20)</f>
        <v>17</v>
      </c>
      <c r="L10" s="38">
        <f>SUM(L11:L20)</f>
        <v>6</v>
      </c>
      <c r="M10" s="40">
        <f>SUM(M11:M20)</f>
        <v>6</v>
      </c>
      <c r="N10" s="40">
        <f>SUM(N11:N20)</f>
        <v>2</v>
      </c>
      <c r="O10" s="40"/>
      <c r="P10" s="41">
        <f>SUM(P11:P20)</f>
        <v>17</v>
      </c>
      <c r="Q10" s="38">
        <f>SUM(Q11:Q20)</f>
        <v>3</v>
      </c>
      <c r="R10" s="40">
        <f>SUM(R11:R20)</f>
        <v>2</v>
      </c>
      <c r="S10" s="40">
        <f>SUM(S11:S20)</f>
        <v>0</v>
      </c>
      <c r="T10" s="40"/>
      <c r="U10" s="41">
        <f>SUM(U11:U20)</f>
        <v>7</v>
      </c>
      <c r="V10" s="38">
        <f>SUM(V11:V20)</f>
        <v>0</v>
      </c>
      <c r="W10" s="40">
        <f>SUM(W11:W20)</f>
        <v>0</v>
      </c>
      <c r="X10" s="40">
        <f>SUM(X11:X20)</f>
        <v>0</v>
      </c>
      <c r="Y10" s="40"/>
      <c r="Z10" s="41">
        <f>SUM(Z11:Z20)</f>
        <v>0</v>
      </c>
      <c r="AA10" s="38">
        <f>SUM(AA11:AA20)</f>
        <v>0</v>
      </c>
      <c r="AB10" s="40">
        <f>SUM(AB11:AB20)</f>
        <v>0</v>
      </c>
      <c r="AC10" s="40">
        <f>SUM(AC11:AC20)</f>
        <v>0</v>
      </c>
      <c r="AD10" s="40"/>
      <c r="AE10" s="41">
        <f>SUM(AE11:AE20)</f>
        <v>0</v>
      </c>
      <c r="AF10" s="38">
        <f>SUM(AF11:AF20)</f>
        <v>0</v>
      </c>
      <c r="AG10" s="40">
        <f>SUM(AG11:AG20)</f>
        <v>0</v>
      </c>
      <c r="AH10" s="40">
        <f>SUM(AH11:AH20)</f>
        <v>0</v>
      </c>
      <c r="AI10" s="40"/>
      <c r="AJ10" s="41">
        <f>SUM(AJ11:AJ20)</f>
        <v>0</v>
      </c>
      <c r="AK10" s="38">
        <f>SUM(AK11:AK20)</f>
        <v>0</v>
      </c>
      <c r="AL10" s="40">
        <f>SUM(AL11:AL20)</f>
        <v>0</v>
      </c>
      <c r="AM10" s="40">
        <f>SUM(AM11:AM20)</f>
        <v>0</v>
      </c>
      <c r="AN10" s="40"/>
      <c r="AO10" s="39">
        <f>SUM(AO11:AO20)</f>
        <v>0</v>
      </c>
      <c r="AP10" s="42"/>
      <c r="AQ10" s="22"/>
    </row>
    <row r="11" spans="1:49" s="23" customFormat="1" ht="15" customHeight="1" x14ac:dyDescent="0.3">
      <c r="A11" s="43" t="s">
        <v>47</v>
      </c>
      <c r="B11" s="165" t="s">
        <v>61</v>
      </c>
      <c r="C11" s="245" t="s">
        <v>62</v>
      </c>
      <c r="D11" s="246"/>
      <c r="E11" s="45">
        <f>SUM(G11,H11,I11,L11,M11,N11,Q11,R11,S11,V11,W11,X11,AA11,AB11,AC11,AF11,AG11,AH11,AK11,AL11,AM11)</f>
        <v>6</v>
      </c>
      <c r="F11" s="46">
        <f>SUM(K11,P11,U11,Z11,AE11,AJ11,AO11)</f>
        <v>6</v>
      </c>
      <c r="G11" s="47">
        <v>3</v>
      </c>
      <c r="H11" s="48">
        <v>3</v>
      </c>
      <c r="I11" s="48">
        <v>0</v>
      </c>
      <c r="J11" s="48" t="s">
        <v>63</v>
      </c>
      <c r="K11" s="49">
        <v>6</v>
      </c>
      <c r="L11" s="47"/>
      <c r="M11" s="48"/>
      <c r="N11" s="48"/>
      <c r="O11" s="48"/>
      <c r="P11" s="49"/>
      <c r="Q11" s="47"/>
      <c r="R11" s="48"/>
      <c r="S11" s="48"/>
      <c r="T11" s="48"/>
      <c r="U11" s="49"/>
      <c r="V11" s="47"/>
      <c r="W11" s="48"/>
      <c r="X11" s="48"/>
      <c r="Y11" s="48"/>
      <c r="Z11" s="49"/>
      <c r="AA11" s="47"/>
      <c r="AB11" s="48"/>
      <c r="AC11" s="48"/>
      <c r="AD11" s="48"/>
      <c r="AE11" s="49"/>
      <c r="AF11" s="47"/>
      <c r="AG11" s="48"/>
      <c r="AH11" s="48"/>
      <c r="AI11" s="48"/>
      <c r="AJ11" s="49"/>
      <c r="AK11" s="47"/>
      <c r="AL11" s="48"/>
      <c r="AM11" s="48"/>
      <c r="AN11" s="48"/>
      <c r="AO11" s="50"/>
      <c r="AP11" s="51" t="s">
        <v>64</v>
      </c>
      <c r="AQ11" s="22"/>
    </row>
    <row r="12" spans="1:49" s="23" customFormat="1" ht="15" customHeight="1" x14ac:dyDescent="0.3">
      <c r="A12" s="52" t="s">
        <v>48</v>
      </c>
      <c r="B12" s="44" t="s">
        <v>65</v>
      </c>
      <c r="C12" s="241" t="s">
        <v>66</v>
      </c>
      <c r="D12" s="242"/>
      <c r="E12" s="53">
        <f t="shared" ref="E12:E19" si="0">SUM(G12,H12,I12,L12,M12,N12,Q12,R12,S12,V12,W12,X12,AA12,AB12,AC12,AF12,AG12,AH12,AK12,AL12,AM12)</f>
        <v>5</v>
      </c>
      <c r="F12" s="54">
        <f t="shared" ref="F12:F19" si="1">SUM(K12,P12,U12,Z12,AE12,AJ12,AO12)</f>
        <v>6</v>
      </c>
      <c r="G12" s="55"/>
      <c r="H12" s="56"/>
      <c r="I12" s="56"/>
      <c r="J12" s="56"/>
      <c r="K12" s="57"/>
      <c r="L12" s="55">
        <v>2</v>
      </c>
      <c r="M12" s="56">
        <v>3</v>
      </c>
      <c r="N12" s="56">
        <v>0</v>
      </c>
      <c r="O12" s="56" t="s">
        <v>63</v>
      </c>
      <c r="P12" s="57">
        <v>6</v>
      </c>
      <c r="Q12" s="55"/>
      <c r="R12" s="56"/>
      <c r="S12" s="56"/>
      <c r="T12" s="56"/>
      <c r="U12" s="57"/>
      <c r="V12" s="55"/>
      <c r="W12" s="56"/>
      <c r="X12" s="56"/>
      <c r="Y12" s="56"/>
      <c r="Z12" s="57"/>
      <c r="AA12" s="55"/>
      <c r="AB12" s="56"/>
      <c r="AC12" s="56"/>
      <c r="AD12" s="56"/>
      <c r="AE12" s="57"/>
      <c r="AF12" s="55"/>
      <c r="AG12" s="56"/>
      <c r="AH12" s="56"/>
      <c r="AI12" s="56"/>
      <c r="AJ12" s="57"/>
      <c r="AK12" s="55"/>
      <c r="AL12" s="56"/>
      <c r="AM12" s="56"/>
      <c r="AN12" s="56"/>
      <c r="AO12" s="58"/>
      <c r="AP12" s="59" t="s">
        <v>67</v>
      </c>
      <c r="AQ12" s="22"/>
    </row>
    <row r="13" spans="1:49" s="23" customFormat="1" ht="15" customHeight="1" x14ac:dyDescent="0.3">
      <c r="A13" s="52" t="s">
        <v>49</v>
      </c>
      <c r="B13" s="165" t="s">
        <v>68</v>
      </c>
      <c r="C13" s="247" t="s">
        <v>69</v>
      </c>
      <c r="D13" s="248"/>
      <c r="E13" s="53">
        <f t="shared" si="0"/>
        <v>4</v>
      </c>
      <c r="F13" s="54">
        <f t="shared" si="1"/>
        <v>5</v>
      </c>
      <c r="G13" s="55">
        <v>2</v>
      </c>
      <c r="H13" s="56">
        <v>0</v>
      </c>
      <c r="I13" s="56">
        <v>2</v>
      </c>
      <c r="J13" s="56" t="s">
        <v>63</v>
      </c>
      <c r="K13" s="57">
        <v>5</v>
      </c>
      <c r="L13" s="55"/>
      <c r="M13" s="56"/>
      <c r="N13" s="56"/>
      <c r="O13" s="56"/>
      <c r="P13" s="57"/>
      <c r="Q13" s="55"/>
      <c r="R13" s="56"/>
      <c r="S13" s="56"/>
      <c r="T13" s="56"/>
      <c r="U13" s="57"/>
      <c r="V13" s="55"/>
      <c r="W13" s="56"/>
      <c r="X13" s="56"/>
      <c r="Y13" s="56"/>
      <c r="Z13" s="57"/>
      <c r="AA13" s="55"/>
      <c r="AB13" s="56"/>
      <c r="AC13" s="56"/>
      <c r="AD13" s="56"/>
      <c r="AE13" s="57"/>
      <c r="AF13" s="55"/>
      <c r="AG13" s="56"/>
      <c r="AH13" s="56"/>
      <c r="AI13" s="56"/>
      <c r="AJ13" s="57"/>
      <c r="AK13" s="55"/>
      <c r="AL13" s="56"/>
      <c r="AM13" s="56"/>
      <c r="AN13" s="56"/>
      <c r="AO13" s="58"/>
      <c r="AP13" s="51" t="s">
        <v>64</v>
      </c>
      <c r="AQ13" s="22"/>
    </row>
    <row r="14" spans="1:49" s="23" customFormat="1" ht="15" customHeight="1" x14ac:dyDescent="0.3">
      <c r="A14" s="52" t="s">
        <v>50</v>
      </c>
      <c r="B14" s="44" t="s">
        <v>70</v>
      </c>
      <c r="C14" s="241" t="s">
        <v>71</v>
      </c>
      <c r="D14" s="242"/>
      <c r="E14" s="53">
        <f t="shared" si="0"/>
        <v>4</v>
      </c>
      <c r="F14" s="54">
        <f t="shared" si="1"/>
        <v>5</v>
      </c>
      <c r="G14" s="55"/>
      <c r="H14" s="56"/>
      <c r="I14" s="56"/>
      <c r="J14" s="56"/>
      <c r="K14" s="57"/>
      <c r="L14" s="55">
        <v>2</v>
      </c>
      <c r="M14" s="56">
        <v>0</v>
      </c>
      <c r="N14" s="56">
        <v>2</v>
      </c>
      <c r="O14" s="56" t="s">
        <v>63</v>
      </c>
      <c r="P14" s="57">
        <v>5</v>
      </c>
      <c r="Q14" s="55"/>
      <c r="R14" s="56"/>
      <c r="S14" s="56"/>
      <c r="T14" s="56"/>
      <c r="U14" s="57"/>
      <c r="V14" s="55"/>
      <c r="W14" s="56"/>
      <c r="X14" s="56"/>
      <c r="Y14" s="56"/>
      <c r="Z14" s="57"/>
      <c r="AA14" s="55"/>
      <c r="AB14" s="56"/>
      <c r="AC14" s="56"/>
      <c r="AD14" s="56"/>
      <c r="AE14" s="57"/>
      <c r="AF14" s="55"/>
      <c r="AG14" s="56"/>
      <c r="AH14" s="56"/>
      <c r="AI14" s="56"/>
      <c r="AJ14" s="57"/>
      <c r="AK14" s="55"/>
      <c r="AL14" s="56"/>
      <c r="AM14" s="56"/>
      <c r="AN14" s="56"/>
      <c r="AO14" s="58"/>
      <c r="AP14" s="59" t="s">
        <v>68</v>
      </c>
      <c r="AQ14" s="22"/>
    </row>
    <row r="15" spans="1:49" s="23" customFormat="1" ht="15" customHeight="1" x14ac:dyDescent="0.3">
      <c r="A15" s="52" t="s">
        <v>51</v>
      </c>
      <c r="B15" s="165" t="s">
        <v>72</v>
      </c>
      <c r="C15" s="247" t="s">
        <v>73</v>
      </c>
      <c r="D15" s="248"/>
      <c r="E15" s="53">
        <f t="shared" si="0"/>
        <v>2</v>
      </c>
      <c r="F15" s="54">
        <f t="shared" si="1"/>
        <v>3</v>
      </c>
      <c r="G15" s="55">
        <v>1</v>
      </c>
      <c r="H15" s="56">
        <v>1</v>
      </c>
      <c r="I15" s="56">
        <v>0</v>
      </c>
      <c r="J15" s="56" t="s">
        <v>74</v>
      </c>
      <c r="K15" s="57">
        <v>3</v>
      </c>
      <c r="L15" s="55"/>
      <c r="M15" s="56"/>
      <c r="N15" s="56"/>
      <c r="O15" s="56"/>
      <c r="P15" s="57"/>
      <c r="Q15" s="55"/>
      <c r="R15" s="56"/>
      <c r="S15" s="56"/>
      <c r="T15" s="56"/>
      <c r="U15" s="57"/>
      <c r="V15" s="55"/>
      <c r="W15" s="56"/>
      <c r="X15" s="56"/>
      <c r="Y15" s="56"/>
      <c r="Z15" s="57"/>
      <c r="AA15" s="55"/>
      <c r="AB15" s="56"/>
      <c r="AC15" s="56"/>
      <c r="AD15" s="56"/>
      <c r="AE15" s="57"/>
      <c r="AF15" s="55"/>
      <c r="AG15" s="56"/>
      <c r="AH15" s="56"/>
      <c r="AI15" s="56"/>
      <c r="AJ15" s="57"/>
      <c r="AK15" s="55"/>
      <c r="AL15" s="56"/>
      <c r="AM15" s="56"/>
      <c r="AN15" s="56"/>
      <c r="AO15" s="58"/>
      <c r="AP15" s="51" t="s">
        <v>64</v>
      </c>
      <c r="AQ15" s="22"/>
    </row>
    <row r="16" spans="1:49" s="23" customFormat="1" ht="15" customHeight="1" x14ac:dyDescent="0.3">
      <c r="A16" s="52" t="s">
        <v>52</v>
      </c>
      <c r="B16" s="44" t="s">
        <v>75</v>
      </c>
      <c r="C16" s="241" t="s">
        <v>76</v>
      </c>
      <c r="D16" s="242"/>
      <c r="E16" s="53">
        <f t="shared" si="0"/>
        <v>2</v>
      </c>
      <c r="F16" s="54">
        <f t="shared" si="1"/>
        <v>3</v>
      </c>
      <c r="G16" s="55"/>
      <c r="H16" s="56"/>
      <c r="I16" s="56"/>
      <c r="J16" s="56"/>
      <c r="K16" s="57"/>
      <c r="L16" s="55">
        <v>1</v>
      </c>
      <c r="M16" s="56">
        <v>1</v>
      </c>
      <c r="N16" s="56">
        <v>0</v>
      </c>
      <c r="O16" s="56" t="s">
        <v>63</v>
      </c>
      <c r="P16" s="57">
        <v>3</v>
      </c>
      <c r="Q16" s="55"/>
      <c r="R16" s="56"/>
      <c r="S16" s="56"/>
      <c r="T16" s="56"/>
      <c r="U16" s="57"/>
      <c r="V16" s="55"/>
      <c r="W16" s="56"/>
      <c r="X16" s="56"/>
      <c r="Y16" s="56"/>
      <c r="Z16" s="57"/>
      <c r="AA16" s="55"/>
      <c r="AB16" s="56"/>
      <c r="AC16" s="56"/>
      <c r="AD16" s="56"/>
      <c r="AE16" s="57"/>
      <c r="AF16" s="55"/>
      <c r="AG16" s="56"/>
      <c r="AH16" s="56"/>
      <c r="AI16" s="56"/>
      <c r="AJ16" s="57"/>
      <c r="AK16" s="55"/>
      <c r="AL16" s="56"/>
      <c r="AM16" s="56"/>
      <c r="AN16" s="56"/>
      <c r="AO16" s="58"/>
      <c r="AP16" s="59" t="s">
        <v>72</v>
      </c>
      <c r="AQ16" s="22"/>
    </row>
    <row r="17" spans="1:43" s="23" customFormat="1" ht="15" customHeight="1" x14ac:dyDescent="0.3">
      <c r="A17" s="52" t="s">
        <v>53</v>
      </c>
      <c r="B17" s="44" t="s">
        <v>77</v>
      </c>
      <c r="C17" s="241" t="s">
        <v>78</v>
      </c>
      <c r="D17" s="242"/>
      <c r="E17" s="53">
        <f t="shared" si="0"/>
        <v>3</v>
      </c>
      <c r="F17" s="54">
        <f t="shared" si="1"/>
        <v>3</v>
      </c>
      <c r="G17" s="55"/>
      <c r="H17" s="56"/>
      <c r="I17" s="56"/>
      <c r="J17" s="56"/>
      <c r="K17" s="57"/>
      <c r="L17" s="55">
        <v>1</v>
      </c>
      <c r="M17" s="56">
        <v>2</v>
      </c>
      <c r="N17" s="56">
        <v>0</v>
      </c>
      <c r="O17" s="56" t="s">
        <v>74</v>
      </c>
      <c r="P17" s="57">
        <v>3</v>
      </c>
      <c r="Q17" s="55"/>
      <c r="R17" s="56"/>
      <c r="S17" s="56"/>
      <c r="T17" s="56"/>
      <c r="U17" s="57"/>
      <c r="V17" s="55"/>
      <c r="W17" s="56"/>
      <c r="X17" s="56"/>
      <c r="Y17" s="56"/>
      <c r="Z17" s="57"/>
      <c r="AA17" s="55"/>
      <c r="AB17" s="56"/>
      <c r="AC17" s="56"/>
      <c r="AD17" s="56"/>
      <c r="AE17" s="57"/>
      <c r="AF17" s="55"/>
      <c r="AG17" s="56"/>
      <c r="AH17" s="56"/>
      <c r="AI17" s="56"/>
      <c r="AJ17" s="57"/>
      <c r="AK17" s="55"/>
      <c r="AL17" s="56"/>
      <c r="AM17" s="56"/>
      <c r="AN17" s="56"/>
      <c r="AO17" s="58"/>
      <c r="AP17" s="51" t="s">
        <v>64</v>
      </c>
      <c r="AQ17" s="22"/>
    </row>
    <row r="18" spans="1:43" s="23" customFormat="1" ht="15" customHeight="1" x14ac:dyDescent="0.3">
      <c r="A18" s="52" t="s">
        <v>79</v>
      </c>
      <c r="B18" s="44" t="s">
        <v>80</v>
      </c>
      <c r="C18" s="241" t="s">
        <v>81</v>
      </c>
      <c r="D18" s="242"/>
      <c r="E18" s="53">
        <f t="shared" si="0"/>
        <v>2</v>
      </c>
      <c r="F18" s="54">
        <f t="shared" si="1"/>
        <v>3</v>
      </c>
      <c r="G18" s="55"/>
      <c r="H18" s="56"/>
      <c r="I18" s="56"/>
      <c r="J18" s="56"/>
      <c r="K18" s="57"/>
      <c r="L18" s="55"/>
      <c r="M18" s="56"/>
      <c r="N18" s="56"/>
      <c r="O18" s="56"/>
      <c r="P18" s="57"/>
      <c r="Q18" s="55">
        <v>1</v>
      </c>
      <c r="R18" s="56">
        <v>1</v>
      </c>
      <c r="S18" s="56">
        <v>0</v>
      </c>
      <c r="T18" s="56" t="s">
        <v>63</v>
      </c>
      <c r="U18" s="57">
        <v>3</v>
      </c>
      <c r="V18" s="55"/>
      <c r="W18" s="56"/>
      <c r="X18" s="56"/>
      <c r="Y18" s="56"/>
      <c r="Z18" s="57"/>
      <c r="AA18" s="55"/>
      <c r="AB18" s="56"/>
      <c r="AC18" s="56"/>
      <c r="AD18" s="56"/>
      <c r="AE18" s="57"/>
      <c r="AF18" s="55"/>
      <c r="AG18" s="56"/>
      <c r="AH18" s="56"/>
      <c r="AI18" s="56"/>
      <c r="AJ18" s="57"/>
      <c r="AK18" s="55"/>
      <c r="AL18" s="56"/>
      <c r="AM18" s="56"/>
      <c r="AN18" s="56"/>
      <c r="AO18" s="58"/>
      <c r="AP18" s="59" t="s">
        <v>77</v>
      </c>
      <c r="AQ18" s="22"/>
    </row>
    <row r="19" spans="1:43" s="23" customFormat="1" ht="15" customHeight="1" x14ac:dyDescent="0.3">
      <c r="A19" s="52" t="s">
        <v>82</v>
      </c>
      <c r="B19" s="44" t="s">
        <v>83</v>
      </c>
      <c r="C19" s="241" t="s">
        <v>84</v>
      </c>
      <c r="D19" s="242"/>
      <c r="E19" s="53">
        <f t="shared" si="0"/>
        <v>3</v>
      </c>
      <c r="F19" s="54">
        <f t="shared" si="1"/>
        <v>4</v>
      </c>
      <c r="G19" s="55"/>
      <c r="H19" s="56"/>
      <c r="I19" s="56"/>
      <c r="J19" s="56"/>
      <c r="K19" s="57"/>
      <c r="L19" s="55"/>
      <c r="M19" s="56"/>
      <c r="N19" s="56"/>
      <c r="O19" s="56"/>
      <c r="P19" s="57"/>
      <c r="Q19" s="55">
        <v>2</v>
      </c>
      <c r="R19" s="56">
        <v>1</v>
      </c>
      <c r="S19" s="56">
        <v>0</v>
      </c>
      <c r="T19" s="56" t="s">
        <v>74</v>
      </c>
      <c r="U19" s="57">
        <v>4</v>
      </c>
      <c r="V19" s="55"/>
      <c r="W19" s="56"/>
      <c r="X19" s="56"/>
      <c r="Y19" s="56"/>
      <c r="Z19" s="57"/>
      <c r="AA19" s="55"/>
      <c r="AB19" s="56"/>
      <c r="AC19" s="56"/>
      <c r="AD19" s="56"/>
      <c r="AE19" s="57"/>
      <c r="AF19" s="55"/>
      <c r="AG19" s="56"/>
      <c r="AH19" s="56"/>
      <c r="AI19" s="56"/>
      <c r="AJ19" s="57"/>
      <c r="AK19" s="55"/>
      <c r="AL19" s="56"/>
      <c r="AM19" s="56"/>
      <c r="AN19" s="56"/>
      <c r="AO19" s="58"/>
      <c r="AP19" s="59"/>
      <c r="AQ19" s="22"/>
    </row>
    <row r="20" spans="1:43" s="23" customFormat="1" ht="15" customHeight="1" thickBot="1" x14ac:dyDescent="0.35">
      <c r="A20" s="60" t="s">
        <v>85</v>
      </c>
      <c r="B20" s="165" t="s">
        <v>86</v>
      </c>
      <c r="C20" s="231" t="s">
        <v>87</v>
      </c>
      <c r="D20" s="232"/>
      <c r="E20" s="61">
        <f>SUM(G20,H20,I20,L20,M20,N20,Q20,R20,S20,V20,W20,X20,AA20,AB20,AC20,AF20,AG20,AH20,AK20,AL20,AM20)</f>
        <v>2</v>
      </c>
      <c r="F20" s="62">
        <f>SUM(K20,P20,U20,Z20,AE20,AJ20,AO20)</f>
        <v>3</v>
      </c>
      <c r="G20" s="63">
        <v>2</v>
      </c>
      <c r="H20" s="64">
        <v>0</v>
      </c>
      <c r="I20" s="64">
        <v>0</v>
      </c>
      <c r="J20" s="64" t="s">
        <v>63</v>
      </c>
      <c r="K20" s="65">
        <v>3</v>
      </c>
      <c r="L20" s="63"/>
      <c r="M20" s="64"/>
      <c r="N20" s="64"/>
      <c r="O20" s="64"/>
      <c r="P20" s="65"/>
      <c r="Q20" s="63"/>
      <c r="R20" s="64"/>
      <c r="S20" s="64"/>
      <c r="T20" s="64"/>
      <c r="U20" s="65"/>
      <c r="V20" s="63"/>
      <c r="W20" s="64"/>
      <c r="X20" s="64"/>
      <c r="Y20" s="64"/>
      <c r="Z20" s="65"/>
      <c r="AA20" s="63"/>
      <c r="AB20" s="64"/>
      <c r="AC20" s="64"/>
      <c r="AD20" s="64"/>
      <c r="AE20" s="65"/>
      <c r="AF20" s="63"/>
      <c r="AG20" s="64"/>
      <c r="AH20" s="64"/>
      <c r="AI20" s="64"/>
      <c r="AJ20" s="65"/>
      <c r="AK20" s="63"/>
      <c r="AL20" s="64"/>
      <c r="AM20" s="64"/>
      <c r="AN20" s="64"/>
      <c r="AO20" s="66"/>
      <c r="AP20" s="51" t="s">
        <v>64</v>
      </c>
      <c r="AQ20" s="22"/>
    </row>
    <row r="21" spans="1:43" s="23" customFormat="1" ht="18.75" customHeight="1" thickBot="1" x14ac:dyDescent="0.35">
      <c r="A21" s="233" t="s">
        <v>88</v>
      </c>
      <c r="B21" s="234"/>
      <c r="C21" s="234"/>
      <c r="D21" s="235"/>
      <c r="E21" s="38">
        <f>SUM(E22:E27)</f>
        <v>14</v>
      </c>
      <c r="F21" s="39">
        <f>SUM(F22:F27)</f>
        <v>15</v>
      </c>
      <c r="G21" s="38">
        <f>SUM(G22:G27)</f>
        <v>2</v>
      </c>
      <c r="H21" s="40">
        <f>SUM(H22:H27)</f>
        <v>0</v>
      </c>
      <c r="I21" s="40">
        <f>SUM(I22:I27)</f>
        <v>0</v>
      </c>
      <c r="J21" s="40"/>
      <c r="K21" s="41">
        <f>SUM(K22:K27)</f>
        <v>2</v>
      </c>
      <c r="L21" s="67">
        <f>SUM(L22:L27)</f>
        <v>1</v>
      </c>
      <c r="M21" s="68">
        <f>SUM(M22:M27)</f>
        <v>1</v>
      </c>
      <c r="N21" s="68">
        <f>SUM(N22:N27)</f>
        <v>0</v>
      </c>
      <c r="O21" s="68"/>
      <c r="P21" s="41">
        <f>SUM(P22:P27)</f>
        <v>2</v>
      </c>
      <c r="Q21" s="38">
        <f>SUM(Q22:Q27)</f>
        <v>0</v>
      </c>
      <c r="R21" s="40">
        <f>SUM(R22:R27)</f>
        <v>0</v>
      </c>
      <c r="S21" s="40">
        <f>SUM(S22:S27)</f>
        <v>0</v>
      </c>
      <c r="T21" s="40"/>
      <c r="U21" s="41">
        <f>SUM(U22:U27)</f>
        <v>0</v>
      </c>
      <c r="V21" s="38">
        <f>SUM(V22:V27)</f>
        <v>3</v>
      </c>
      <c r="W21" s="40">
        <f>SUM(W22:W27)</f>
        <v>3</v>
      </c>
      <c r="X21" s="40">
        <f>SUM(X22:X27)</f>
        <v>0</v>
      </c>
      <c r="Y21" s="40"/>
      <c r="Z21" s="41">
        <f>SUM(Z22:Z27)</f>
        <v>6</v>
      </c>
      <c r="AA21" s="38">
        <f>SUM(AA22:AA27)</f>
        <v>1</v>
      </c>
      <c r="AB21" s="40">
        <f>SUM(AB22:AB27)</f>
        <v>1</v>
      </c>
      <c r="AC21" s="40">
        <f>SUM(AC22:AC27)</f>
        <v>0</v>
      </c>
      <c r="AD21" s="40"/>
      <c r="AE21" s="41">
        <f>SUM(AE22:AE27)</f>
        <v>3</v>
      </c>
      <c r="AF21" s="38">
        <f>SUM(AF22:AF27)</f>
        <v>1</v>
      </c>
      <c r="AG21" s="40">
        <f>SUM(AG22:AG27)</f>
        <v>1</v>
      </c>
      <c r="AH21" s="40">
        <f>SUM(AH22:AH27)</f>
        <v>0</v>
      </c>
      <c r="AI21" s="40"/>
      <c r="AJ21" s="41">
        <f>SUM(AJ22:AJ27)</f>
        <v>2</v>
      </c>
      <c r="AK21" s="38">
        <f>SUM(AK22:AK27)</f>
        <v>0</v>
      </c>
      <c r="AL21" s="40">
        <f>SUM(AL22:AL27)</f>
        <v>0</v>
      </c>
      <c r="AM21" s="40">
        <f>SUM(AM22:AM27)</f>
        <v>0</v>
      </c>
      <c r="AN21" s="40"/>
      <c r="AO21" s="39">
        <f>SUM(AO22:AO27)</f>
        <v>0</v>
      </c>
      <c r="AP21" s="69"/>
      <c r="AQ21" s="22"/>
    </row>
    <row r="22" spans="1:43" s="23" customFormat="1" ht="15" customHeight="1" x14ac:dyDescent="0.3">
      <c r="A22" s="70" t="s">
        <v>89</v>
      </c>
      <c r="B22" s="165" t="s">
        <v>90</v>
      </c>
      <c r="C22" s="243" t="s">
        <v>91</v>
      </c>
      <c r="D22" s="244"/>
      <c r="E22" s="45">
        <f t="shared" ref="E22:E27" si="2">SUM(G22,H22,I22,L22,M22,N22,Q22,R22,S22,V22,W22,X22,AA22,AB22,AC22,AF22,AG22,AH22,AK22,AL22,AM22)</f>
        <v>2</v>
      </c>
      <c r="F22" s="50">
        <f t="shared" ref="F22:F27" si="3">SUM(K22,P22,U22,Z22,AE22,AJ22,AO22)</f>
        <v>2</v>
      </c>
      <c r="G22" s="47">
        <v>2</v>
      </c>
      <c r="H22" s="48">
        <v>0</v>
      </c>
      <c r="I22" s="48">
        <v>0</v>
      </c>
      <c r="J22" s="48" t="s">
        <v>74</v>
      </c>
      <c r="K22" s="49">
        <v>2</v>
      </c>
      <c r="L22" s="47"/>
      <c r="M22" s="48"/>
      <c r="N22" s="48"/>
      <c r="O22" s="48"/>
      <c r="P22" s="49"/>
      <c r="Q22" s="47"/>
      <c r="R22" s="48"/>
      <c r="S22" s="48"/>
      <c r="T22" s="48"/>
      <c r="U22" s="49"/>
      <c r="V22" s="47"/>
      <c r="W22" s="48"/>
      <c r="X22" s="48"/>
      <c r="Y22" s="48"/>
      <c r="Z22" s="49"/>
      <c r="AA22" s="47"/>
      <c r="AB22" s="48"/>
      <c r="AC22" s="48"/>
      <c r="AD22" s="48"/>
      <c r="AE22" s="49"/>
      <c r="AF22" s="47"/>
      <c r="AG22" s="48"/>
      <c r="AH22" s="48"/>
      <c r="AI22" s="48"/>
      <c r="AJ22" s="49"/>
      <c r="AK22" s="47"/>
      <c r="AL22" s="48"/>
      <c r="AM22" s="48"/>
      <c r="AN22" s="48"/>
      <c r="AO22" s="50"/>
      <c r="AP22" s="51" t="s">
        <v>64</v>
      </c>
      <c r="AQ22" s="22"/>
    </row>
    <row r="23" spans="1:43" s="23" customFormat="1" ht="15" customHeight="1" x14ac:dyDescent="0.3">
      <c r="A23" s="52" t="s">
        <v>92</v>
      </c>
      <c r="B23" s="44" t="s">
        <v>93</v>
      </c>
      <c r="C23" s="227" t="s">
        <v>94</v>
      </c>
      <c r="D23" s="228"/>
      <c r="E23" s="53">
        <f t="shared" si="2"/>
        <v>2</v>
      </c>
      <c r="F23" s="58">
        <f t="shared" si="3"/>
        <v>2</v>
      </c>
      <c r="G23" s="55"/>
      <c r="H23" s="56"/>
      <c r="I23" s="56"/>
      <c r="J23" s="56"/>
      <c r="K23" s="57"/>
      <c r="L23" s="55">
        <v>1</v>
      </c>
      <c r="M23" s="56">
        <v>1</v>
      </c>
      <c r="N23" s="56">
        <v>0</v>
      </c>
      <c r="O23" s="56" t="s">
        <v>74</v>
      </c>
      <c r="P23" s="57">
        <v>2</v>
      </c>
      <c r="Q23" s="55"/>
      <c r="R23" s="56"/>
      <c r="S23" s="56"/>
      <c r="T23" s="56"/>
      <c r="U23" s="57"/>
      <c r="V23" s="55"/>
      <c r="W23" s="56"/>
      <c r="X23" s="56"/>
      <c r="Y23" s="56"/>
      <c r="Z23" s="57"/>
      <c r="AA23" s="55"/>
      <c r="AB23" s="56"/>
      <c r="AC23" s="56"/>
      <c r="AD23" s="56"/>
      <c r="AE23" s="57"/>
      <c r="AF23" s="55"/>
      <c r="AG23" s="56"/>
      <c r="AH23" s="56"/>
      <c r="AI23" s="56"/>
      <c r="AJ23" s="57"/>
      <c r="AK23" s="55"/>
      <c r="AL23" s="56"/>
      <c r="AM23" s="56"/>
      <c r="AN23" s="56"/>
      <c r="AO23" s="58"/>
      <c r="AP23" s="59"/>
      <c r="AQ23" s="22"/>
    </row>
    <row r="24" spans="1:43" s="23" customFormat="1" ht="15" customHeight="1" x14ac:dyDescent="0.3">
      <c r="A24" s="52" t="s">
        <v>95</v>
      </c>
      <c r="B24" s="44" t="s">
        <v>96</v>
      </c>
      <c r="C24" s="227" t="s">
        <v>97</v>
      </c>
      <c r="D24" s="228"/>
      <c r="E24" s="53">
        <f t="shared" si="2"/>
        <v>4</v>
      </c>
      <c r="F24" s="58">
        <v>4</v>
      </c>
      <c r="G24" s="55"/>
      <c r="H24" s="56"/>
      <c r="I24" s="56"/>
      <c r="J24" s="56"/>
      <c r="K24" s="57"/>
      <c r="L24" s="55"/>
      <c r="M24" s="56"/>
      <c r="N24" s="56"/>
      <c r="O24" s="56"/>
      <c r="P24" s="57"/>
      <c r="Q24" s="55"/>
      <c r="R24" s="56"/>
      <c r="S24" s="56"/>
      <c r="T24" s="56"/>
      <c r="U24" s="57"/>
      <c r="V24" s="55">
        <v>2</v>
      </c>
      <c r="W24" s="56">
        <v>2</v>
      </c>
      <c r="X24" s="56">
        <v>0</v>
      </c>
      <c r="Y24" s="56" t="s">
        <v>63</v>
      </c>
      <c r="Z24" s="57">
        <v>4</v>
      </c>
      <c r="AA24" s="55"/>
      <c r="AB24" s="56"/>
      <c r="AC24" s="56"/>
      <c r="AD24" s="56"/>
      <c r="AE24" s="57"/>
      <c r="AF24" s="55"/>
      <c r="AG24" s="56"/>
      <c r="AH24" s="56"/>
      <c r="AI24" s="56"/>
      <c r="AJ24" s="57"/>
      <c r="AK24" s="55"/>
      <c r="AL24" s="56"/>
      <c r="AM24" s="56"/>
      <c r="AN24" s="56"/>
      <c r="AO24" s="58"/>
      <c r="AP24" s="59" t="s">
        <v>98</v>
      </c>
      <c r="AQ24" s="22"/>
    </row>
    <row r="25" spans="1:43" s="23" customFormat="1" ht="15" customHeight="1" x14ac:dyDescent="0.3">
      <c r="A25" s="52" t="s">
        <v>99</v>
      </c>
      <c r="B25" s="71" t="s">
        <v>100</v>
      </c>
      <c r="C25" s="227" t="s">
        <v>101</v>
      </c>
      <c r="D25" s="228"/>
      <c r="E25" s="53">
        <f t="shared" si="2"/>
        <v>2</v>
      </c>
      <c r="F25" s="58">
        <f t="shared" si="3"/>
        <v>3</v>
      </c>
      <c r="G25" s="55"/>
      <c r="H25" s="56"/>
      <c r="I25" s="56"/>
      <c r="J25" s="56"/>
      <c r="K25" s="57"/>
      <c r="L25" s="55"/>
      <c r="M25" s="56"/>
      <c r="N25" s="56"/>
      <c r="O25" s="56"/>
      <c r="P25" s="57"/>
      <c r="Q25" s="55"/>
      <c r="R25" s="56"/>
      <c r="S25" s="56"/>
      <c r="T25" s="56"/>
      <c r="U25" s="57"/>
      <c r="V25" s="55"/>
      <c r="W25" s="56"/>
      <c r="X25" s="56"/>
      <c r="Y25" s="56"/>
      <c r="Z25" s="57"/>
      <c r="AA25" s="55">
        <v>1</v>
      </c>
      <c r="AB25" s="56">
        <v>1</v>
      </c>
      <c r="AC25" s="56">
        <v>0</v>
      </c>
      <c r="AD25" s="56" t="s">
        <v>63</v>
      </c>
      <c r="AE25" s="57">
        <v>3</v>
      </c>
      <c r="AF25" s="55"/>
      <c r="AG25" s="56"/>
      <c r="AH25" s="56"/>
      <c r="AI25" s="56"/>
      <c r="AJ25" s="57"/>
      <c r="AK25" s="55"/>
      <c r="AL25" s="56"/>
      <c r="AM25" s="56"/>
      <c r="AN25" s="56"/>
      <c r="AO25" s="58"/>
      <c r="AP25" s="51" t="s">
        <v>64</v>
      </c>
      <c r="AQ25" s="22"/>
    </row>
    <row r="26" spans="1:43" s="23" customFormat="1" ht="15" customHeight="1" x14ac:dyDescent="0.3">
      <c r="A26" s="52" t="s">
        <v>102</v>
      </c>
      <c r="B26" s="44" t="s">
        <v>103</v>
      </c>
      <c r="C26" s="227" t="s">
        <v>104</v>
      </c>
      <c r="D26" s="228"/>
      <c r="E26" s="53">
        <f t="shared" si="2"/>
        <v>2</v>
      </c>
      <c r="F26" s="58">
        <f t="shared" si="3"/>
        <v>2</v>
      </c>
      <c r="G26" s="55"/>
      <c r="H26" s="56"/>
      <c r="I26" s="56"/>
      <c r="J26" s="56"/>
      <c r="K26" s="57"/>
      <c r="L26" s="55"/>
      <c r="M26" s="56"/>
      <c r="N26" s="56"/>
      <c r="O26" s="56"/>
      <c r="P26" s="57"/>
      <c r="Q26" s="55"/>
      <c r="R26" s="56"/>
      <c r="S26" s="56"/>
      <c r="T26" s="56"/>
      <c r="U26" s="57"/>
      <c r="V26" s="55">
        <v>1</v>
      </c>
      <c r="W26" s="56">
        <v>1</v>
      </c>
      <c r="X26" s="56">
        <v>0</v>
      </c>
      <c r="Y26" s="56" t="s">
        <v>74</v>
      </c>
      <c r="Z26" s="57">
        <v>2</v>
      </c>
      <c r="AA26" s="55"/>
      <c r="AB26" s="56"/>
      <c r="AC26" s="56"/>
      <c r="AD26" s="56"/>
      <c r="AE26" s="57"/>
      <c r="AF26" s="55"/>
      <c r="AG26" s="56"/>
      <c r="AH26" s="56"/>
      <c r="AI26" s="56"/>
      <c r="AJ26" s="57"/>
      <c r="AK26" s="55"/>
      <c r="AL26" s="56"/>
      <c r="AM26" s="56"/>
      <c r="AN26" s="56"/>
      <c r="AO26" s="58"/>
      <c r="AP26" s="51" t="s">
        <v>64</v>
      </c>
      <c r="AQ26" s="22"/>
    </row>
    <row r="27" spans="1:43" s="23" customFormat="1" ht="16.2" thickBot="1" x14ac:dyDescent="0.35">
      <c r="A27" s="60" t="s">
        <v>105</v>
      </c>
      <c r="B27" s="44" t="s">
        <v>106</v>
      </c>
      <c r="C27" s="215" t="s">
        <v>107</v>
      </c>
      <c r="D27" s="216"/>
      <c r="E27" s="61">
        <f t="shared" si="2"/>
        <v>2</v>
      </c>
      <c r="F27" s="66">
        <f t="shared" si="3"/>
        <v>2</v>
      </c>
      <c r="G27" s="63"/>
      <c r="H27" s="64"/>
      <c r="I27" s="64"/>
      <c r="J27" s="64"/>
      <c r="K27" s="65"/>
      <c r="L27" s="63"/>
      <c r="M27" s="64"/>
      <c r="N27" s="64"/>
      <c r="O27" s="64"/>
      <c r="P27" s="65"/>
      <c r="Q27" s="63"/>
      <c r="R27" s="64"/>
      <c r="S27" s="64"/>
      <c r="T27" s="64"/>
      <c r="U27" s="65"/>
      <c r="V27" s="63"/>
      <c r="W27" s="64"/>
      <c r="X27" s="64"/>
      <c r="Y27" s="64"/>
      <c r="Z27" s="65"/>
      <c r="AA27" s="63"/>
      <c r="AB27" s="64"/>
      <c r="AC27" s="64"/>
      <c r="AD27" s="64"/>
      <c r="AE27" s="65"/>
      <c r="AF27" s="63">
        <v>1</v>
      </c>
      <c r="AG27" s="64">
        <v>1</v>
      </c>
      <c r="AH27" s="64">
        <v>0</v>
      </c>
      <c r="AI27" s="64" t="s">
        <v>63</v>
      </c>
      <c r="AJ27" s="65">
        <v>2</v>
      </c>
      <c r="AK27" s="63"/>
      <c r="AL27" s="64"/>
      <c r="AM27" s="64"/>
      <c r="AN27" s="64"/>
      <c r="AO27" s="66"/>
      <c r="AP27" s="51" t="s">
        <v>64</v>
      </c>
      <c r="AQ27" s="22"/>
    </row>
    <row r="28" spans="1:43" s="23" customFormat="1" ht="18.75" customHeight="1" thickBot="1" x14ac:dyDescent="0.35">
      <c r="A28" s="233" t="s">
        <v>108</v>
      </c>
      <c r="B28" s="234"/>
      <c r="C28" s="234"/>
      <c r="D28" s="235"/>
      <c r="E28" s="72">
        <f>E46+E36+E29</f>
        <v>61</v>
      </c>
      <c r="F28" s="39">
        <f>F46+F36+F29</f>
        <v>78</v>
      </c>
      <c r="G28" s="38">
        <f>SUM(G30:G52)</f>
        <v>4</v>
      </c>
      <c r="H28" s="40">
        <f>SUM(H30:H52)</f>
        <v>1</v>
      </c>
      <c r="I28" s="40">
        <f>SUM(I30:I52)</f>
        <v>4</v>
      </c>
      <c r="J28" s="40"/>
      <c r="K28" s="41">
        <f>SUM(K30:K52)</f>
        <v>12</v>
      </c>
      <c r="L28" s="38">
        <f>SUM(L30:L52)</f>
        <v>5</v>
      </c>
      <c r="M28" s="40">
        <f>SUM(M30:M52)</f>
        <v>0</v>
      </c>
      <c r="N28" s="40">
        <f>SUM(N30:N52)</f>
        <v>7</v>
      </c>
      <c r="O28" s="40"/>
      <c r="P28" s="41">
        <f>SUM(P30:P52)</f>
        <v>14</v>
      </c>
      <c r="Q28" s="38">
        <f>SUM(Q30:Q52)</f>
        <v>8</v>
      </c>
      <c r="R28" s="40">
        <f>SUM(R30:R52)</f>
        <v>3</v>
      </c>
      <c r="S28" s="40">
        <f>SUM(S30:S52)</f>
        <v>6</v>
      </c>
      <c r="T28" s="40"/>
      <c r="U28" s="41">
        <f>SUM(U30:U52)</f>
        <v>22</v>
      </c>
      <c r="V28" s="38">
        <f>SUM(V30:V52)</f>
        <v>8</v>
      </c>
      <c r="W28" s="40">
        <f>SUM(W30:W52)</f>
        <v>5</v>
      </c>
      <c r="X28" s="40">
        <f>SUM(X30:X52)</f>
        <v>4</v>
      </c>
      <c r="Y28" s="40"/>
      <c r="Z28" s="41">
        <f>SUM(Z30:Z52)</f>
        <v>21</v>
      </c>
      <c r="AA28" s="38">
        <f>SUM(AA30:AA52)</f>
        <v>2</v>
      </c>
      <c r="AB28" s="40">
        <f>SUM(AB30:AB52)</f>
        <v>2</v>
      </c>
      <c r="AC28" s="40">
        <f>SUM(AC30:AC52)</f>
        <v>0</v>
      </c>
      <c r="AD28" s="40"/>
      <c r="AE28" s="41">
        <f>SUM(AE30:AE52)</f>
        <v>5</v>
      </c>
      <c r="AF28" s="38">
        <f>SUM(AF30:AF52)</f>
        <v>0</v>
      </c>
      <c r="AG28" s="40">
        <f>SUM(AG30:AG52)</f>
        <v>0</v>
      </c>
      <c r="AH28" s="40">
        <f>SUM(AH30:AH52)</f>
        <v>2</v>
      </c>
      <c r="AI28" s="40"/>
      <c r="AJ28" s="41">
        <f>SUM(AJ30:AJ52)</f>
        <v>4</v>
      </c>
      <c r="AK28" s="38">
        <f>SUM(AK30:AK52)</f>
        <v>0</v>
      </c>
      <c r="AL28" s="40">
        <f>SUM(AL30:AL52)</f>
        <v>0</v>
      </c>
      <c r="AM28" s="40">
        <f>SUM(AM30:AM52)</f>
        <v>0</v>
      </c>
      <c r="AN28" s="40"/>
      <c r="AO28" s="39">
        <f>SUM(AO30:AO52)</f>
        <v>0</v>
      </c>
      <c r="AP28" s="73"/>
      <c r="AQ28" s="22"/>
    </row>
    <row r="29" spans="1:43" s="23" customFormat="1" ht="18.75" customHeight="1" thickBot="1" x14ac:dyDescent="0.35">
      <c r="A29" s="236" t="s">
        <v>109</v>
      </c>
      <c r="B29" s="237"/>
      <c r="C29" s="237"/>
      <c r="D29" s="238"/>
      <c r="E29" s="74">
        <f>SUM(E30:E35)</f>
        <v>17</v>
      </c>
      <c r="F29" s="75">
        <f>SUM(F30:F35)</f>
        <v>22</v>
      </c>
      <c r="G29" s="76"/>
      <c r="H29" s="77"/>
      <c r="I29" s="77"/>
      <c r="J29" s="77"/>
      <c r="K29" s="78"/>
      <c r="L29" s="76"/>
      <c r="M29" s="77"/>
      <c r="N29" s="77"/>
      <c r="O29" s="77"/>
      <c r="P29" s="78"/>
      <c r="Q29" s="76"/>
      <c r="R29" s="77"/>
      <c r="S29" s="77"/>
      <c r="T29" s="77"/>
      <c r="U29" s="78"/>
      <c r="V29" s="76"/>
      <c r="W29" s="77"/>
      <c r="X29" s="77"/>
      <c r="Y29" s="77"/>
      <c r="Z29" s="78"/>
      <c r="AA29" s="76"/>
      <c r="AB29" s="77"/>
      <c r="AC29" s="77"/>
      <c r="AD29" s="77"/>
      <c r="AE29" s="78"/>
      <c r="AF29" s="76"/>
      <c r="AG29" s="77"/>
      <c r="AH29" s="77"/>
      <c r="AI29" s="77"/>
      <c r="AJ29" s="78"/>
      <c r="AK29" s="76"/>
      <c r="AL29" s="77"/>
      <c r="AM29" s="77"/>
      <c r="AN29" s="77"/>
      <c r="AO29" s="79"/>
      <c r="AP29" s="80"/>
      <c r="AQ29" s="22"/>
    </row>
    <row r="30" spans="1:43" s="23" customFormat="1" ht="15" customHeight="1" x14ac:dyDescent="0.3">
      <c r="A30" s="43" t="s">
        <v>110</v>
      </c>
      <c r="B30" s="44" t="s">
        <v>111</v>
      </c>
      <c r="C30" s="239" t="s">
        <v>112</v>
      </c>
      <c r="D30" s="240"/>
      <c r="E30" s="45">
        <f>SUM(G30,H30,I30,L30,M30,N30,Q30,R30,S30,V30,W30,X30,AA30,AB30,AC30,AF30,AG30,AH30,AK30,AL30,AM30)</f>
        <v>4</v>
      </c>
      <c r="F30" s="50">
        <f>SUM(K30,P30,U30,Z30,AE30,AJ30,AO30)</f>
        <v>4</v>
      </c>
      <c r="G30" s="47"/>
      <c r="H30" s="48"/>
      <c r="I30" s="48"/>
      <c r="J30" s="48"/>
      <c r="K30" s="49"/>
      <c r="L30" s="47">
        <v>1</v>
      </c>
      <c r="M30" s="48">
        <v>0</v>
      </c>
      <c r="N30" s="48">
        <v>3</v>
      </c>
      <c r="O30" s="48" t="s">
        <v>74</v>
      </c>
      <c r="P30" s="81">
        <v>4</v>
      </c>
      <c r="Q30" s="47"/>
      <c r="R30" s="48"/>
      <c r="S30" s="48"/>
      <c r="T30" s="48"/>
      <c r="U30" s="49"/>
      <c r="V30" s="47"/>
      <c r="W30" s="48"/>
      <c r="X30" s="48"/>
      <c r="Y30" s="48"/>
      <c r="Z30" s="49"/>
      <c r="AA30" s="47"/>
      <c r="AB30" s="48"/>
      <c r="AC30" s="48"/>
      <c r="AD30" s="48"/>
      <c r="AE30" s="49"/>
      <c r="AF30" s="47"/>
      <c r="AG30" s="48"/>
      <c r="AH30" s="48"/>
      <c r="AI30" s="48"/>
      <c r="AJ30" s="49"/>
      <c r="AK30" s="47"/>
      <c r="AL30" s="48"/>
      <c r="AM30" s="48"/>
      <c r="AN30" s="48"/>
      <c r="AO30" s="50"/>
      <c r="AP30" s="51" t="s">
        <v>64</v>
      </c>
      <c r="AQ30" s="22"/>
    </row>
    <row r="31" spans="1:43" s="23" customFormat="1" ht="15" customHeight="1" x14ac:dyDescent="0.3">
      <c r="A31" s="52" t="s">
        <v>113</v>
      </c>
      <c r="B31" s="44" t="s">
        <v>114</v>
      </c>
      <c r="C31" s="241" t="s">
        <v>115</v>
      </c>
      <c r="D31" s="242"/>
      <c r="E31" s="53">
        <f>SUM(G31,H31,I31,L31,M31,N31,Q31,R31,S31,V31,W31,X31,AA31,AB31,AC31,AF31,AG31,AH31,AK31,AL31,AM31)</f>
        <v>3</v>
      </c>
      <c r="F31" s="58">
        <f>SUM(K31,P31,U31,Z31,AE31,AJ31,AO31)</f>
        <v>4</v>
      </c>
      <c r="G31" s="55"/>
      <c r="H31" s="56"/>
      <c r="I31" s="56"/>
      <c r="J31" s="56"/>
      <c r="K31" s="57"/>
      <c r="L31" s="55"/>
      <c r="M31" s="56"/>
      <c r="N31" s="56"/>
      <c r="O31" s="56"/>
      <c r="P31" s="57"/>
      <c r="Q31" s="55">
        <v>0</v>
      </c>
      <c r="R31" s="56">
        <v>0</v>
      </c>
      <c r="S31" s="56">
        <v>3</v>
      </c>
      <c r="T31" s="56" t="s">
        <v>74</v>
      </c>
      <c r="U31" s="57">
        <v>4</v>
      </c>
      <c r="V31" s="55"/>
      <c r="W31" s="56"/>
      <c r="X31" s="56"/>
      <c r="Y31" s="56"/>
      <c r="Z31" s="57"/>
      <c r="AA31" s="55"/>
      <c r="AB31" s="56"/>
      <c r="AC31" s="56"/>
      <c r="AD31" s="56"/>
      <c r="AE31" s="57"/>
      <c r="AF31" s="55"/>
      <c r="AG31" s="56"/>
      <c r="AH31" s="56"/>
      <c r="AI31" s="56"/>
      <c r="AJ31" s="57"/>
      <c r="AK31" s="55"/>
      <c r="AL31" s="56"/>
      <c r="AM31" s="56"/>
      <c r="AN31" s="56"/>
      <c r="AO31" s="58"/>
      <c r="AP31" s="59" t="s">
        <v>111</v>
      </c>
      <c r="AQ31" s="22"/>
    </row>
    <row r="32" spans="1:43" s="23" customFormat="1" ht="15" customHeight="1" x14ac:dyDescent="0.3">
      <c r="A32" s="52" t="s">
        <v>116</v>
      </c>
      <c r="B32" s="165" t="s">
        <v>117</v>
      </c>
      <c r="C32" s="229" t="s">
        <v>118</v>
      </c>
      <c r="D32" s="230"/>
      <c r="E32" s="53">
        <v>2</v>
      </c>
      <c r="F32" s="58">
        <v>3</v>
      </c>
      <c r="G32" s="55">
        <v>1</v>
      </c>
      <c r="H32" s="56">
        <v>1</v>
      </c>
      <c r="I32" s="56">
        <v>0</v>
      </c>
      <c r="J32" s="56" t="s">
        <v>63</v>
      </c>
      <c r="K32" s="57">
        <v>3</v>
      </c>
      <c r="L32" s="55"/>
      <c r="M32" s="56"/>
      <c r="N32" s="56"/>
      <c r="O32" s="56"/>
      <c r="P32" s="57"/>
      <c r="Q32" s="55"/>
      <c r="R32" s="56"/>
      <c r="S32" s="56"/>
      <c r="T32" s="56"/>
      <c r="U32" s="57"/>
      <c r="V32" s="55"/>
      <c r="W32" s="56"/>
      <c r="X32" s="56"/>
      <c r="Y32" s="56"/>
      <c r="Z32" s="57"/>
      <c r="AA32" s="55"/>
      <c r="AB32" s="56"/>
      <c r="AC32" s="56"/>
      <c r="AD32" s="56"/>
      <c r="AE32" s="57"/>
      <c r="AF32" s="55"/>
      <c r="AG32" s="56"/>
      <c r="AH32" s="56"/>
      <c r="AI32" s="56"/>
      <c r="AJ32" s="57"/>
      <c r="AK32" s="55"/>
      <c r="AL32" s="56"/>
      <c r="AM32" s="56"/>
      <c r="AN32" s="56"/>
      <c r="AO32" s="58"/>
      <c r="AP32" s="51" t="s">
        <v>64</v>
      </c>
      <c r="AQ32" s="22"/>
    </row>
    <row r="33" spans="1:43" s="23" customFormat="1" ht="15" customHeight="1" x14ac:dyDescent="0.3">
      <c r="A33" s="52" t="s">
        <v>119</v>
      </c>
      <c r="B33" s="44" t="s">
        <v>120</v>
      </c>
      <c r="C33" s="227" t="s">
        <v>121</v>
      </c>
      <c r="D33" s="228"/>
      <c r="E33" s="53">
        <v>3</v>
      </c>
      <c r="F33" s="58">
        <f>SUM(K33+P33+U33+Z33+AE33+AJ33+AO33)</f>
        <v>4</v>
      </c>
      <c r="G33" s="55"/>
      <c r="H33" s="56"/>
      <c r="I33" s="56"/>
      <c r="J33" s="56"/>
      <c r="K33" s="57"/>
      <c r="L33" s="55"/>
      <c r="M33" s="56"/>
      <c r="N33" s="56"/>
      <c r="O33" s="56"/>
      <c r="P33" s="57"/>
      <c r="Q33" s="55"/>
      <c r="R33" s="56"/>
      <c r="S33" s="56"/>
      <c r="T33" s="56"/>
      <c r="U33" s="57"/>
      <c r="V33" s="55">
        <v>1</v>
      </c>
      <c r="W33" s="56">
        <v>0</v>
      </c>
      <c r="X33" s="56">
        <v>2</v>
      </c>
      <c r="Y33" s="56" t="s">
        <v>74</v>
      </c>
      <c r="Z33" s="57">
        <v>4</v>
      </c>
      <c r="AA33" s="55"/>
      <c r="AB33" s="56"/>
      <c r="AC33" s="56"/>
      <c r="AD33" s="56"/>
      <c r="AE33" s="57"/>
      <c r="AF33" s="55"/>
      <c r="AG33" s="56"/>
      <c r="AH33" s="56"/>
      <c r="AI33" s="56"/>
      <c r="AJ33" s="57"/>
      <c r="AK33" s="55"/>
      <c r="AL33" s="56"/>
      <c r="AM33" s="56"/>
      <c r="AN33" s="56"/>
      <c r="AO33" s="58"/>
      <c r="AP33" s="51" t="s">
        <v>64</v>
      </c>
      <c r="AQ33" s="22"/>
    </row>
    <row r="34" spans="1:43" s="23" customFormat="1" ht="15" customHeight="1" x14ac:dyDescent="0.3">
      <c r="A34" s="52" t="s">
        <v>122</v>
      </c>
      <c r="B34" s="44" t="s">
        <v>123</v>
      </c>
      <c r="C34" s="227" t="s">
        <v>124</v>
      </c>
      <c r="D34" s="228"/>
      <c r="E34" s="53">
        <f>SUM(G34,H34,I34,L34,M34,N34,Q34,R34,S34,V34,W34,X34,AA34,AB34,AC34,AF34,AG34,AH34,AK34,AL34,AM34)</f>
        <v>2</v>
      </c>
      <c r="F34" s="58">
        <f>SUM(K34,P34,U34,Z34,AE34,AJ34,AO34)</f>
        <v>3</v>
      </c>
      <c r="G34" s="55"/>
      <c r="H34" s="56"/>
      <c r="I34" s="56"/>
      <c r="J34" s="56"/>
      <c r="K34" s="57"/>
      <c r="L34" s="55"/>
      <c r="M34" s="56"/>
      <c r="N34" s="56"/>
      <c r="O34" s="56"/>
      <c r="P34" s="57"/>
      <c r="Q34" s="55">
        <v>1</v>
      </c>
      <c r="R34" s="56">
        <v>1</v>
      </c>
      <c r="S34" s="56">
        <v>0</v>
      </c>
      <c r="T34" s="56" t="s">
        <v>74</v>
      </c>
      <c r="U34" s="82">
        <v>3</v>
      </c>
      <c r="V34" s="55"/>
      <c r="W34" s="56"/>
      <c r="X34" s="56"/>
      <c r="Y34" s="56"/>
      <c r="Z34" s="57"/>
      <c r="AA34" s="55"/>
      <c r="AB34" s="56"/>
      <c r="AC34" s="56"/>
      <c r="AD34" s="56"/>
      <c r="AE34" s="57"/>
      <c r="AF34" s="55"/>
      <c r="AG34" s="56"/>
      <c r="AH34" s="56"/>
      <c r="AI34" s="56"/>
      <c r="AJ34" s="57"/>
      <c r="AK34" s="55"/>
      <c r="AL34" s="56"/>
      <c r="AM34" s="56"/>
      <c r="AN34" s="56"/>
      <c r="AO34" s="58"/>
      <c r="AP34" s="51" t="s">
        <v>64</v>
      </c>
      <c r="AQ34" s="22"/>
    </row>
    <row r="35" spans="1:43" s="23" customFormat="1" ht="15" customHeight="1" thickBot="1" x14ac:dyDescent="0.35">
      <c r="A35" s="60" t="s">
        <v>125</v>
      </c>
      <c r="B35" s="165" t="s">
        <v>126</v>
      </c>
      <c r="C35" s="231" t="s">
        <v>127</v>
      </c>
      <c r="D35" s="232"/>
      <c r="E35" s="61">
        <f t="shared" ref="E35:E52" si="4">SUM(G35,H35,I35,L35,M35,N35,Q35,R35,S35,V35,W35,X35,AA35,AB35,AC35,AF35,AG35,AH35,AK35,AL35,AM35)</f>
        <v>3</v>
      </c>
      <c r="F35" s="66">
        <f t="shared" ref="F35:F52" si="5">SUM(K35,P35,U35,Z35,AE35,AJ35,AO35)</f>
        <v>4</v>
      </c>
      <c r="G35" s="63">
        <v>1</v>
      </c>
      <c r="H35" s="64">
        <v>0</v>
      </c>
      <c r="I35" s="64">
        <v>2</v>
      </c>
      <c r="J35" s="64" t="s">
        <v>74</v>
      </c>
      <c r="K35" s="65">
        <v>4</v>
      </c>
      <c r="L35" s="63"/>
      <c r="M35" s="64"/>
      <c r="N35" s="64"/>
      <c r="O35" s="64"/>
      <c r="P35" s="65"/>
      <c r="Q35" s="63"/>
      <c r="R35" s="64"/>
      <c r="S35" s="64"/>
      <c r="T35" s="64"/>
      <c r="U35" s="65"/>
      <c r="V35" s="63"/>
      <c r="W35" s="64"/>
      <c r="X35" s="64"/>
      <c r="Y35" s="64"/>
      <c r="Z35" s="65"/>
      <c r="AA35" s="63"/>
      <c r="AB35" s="64"/>
      <c r="AC35" s="64"/>
      <c r="AD35" s="64"/>
      <c r="AE35" s="65"/>
      <c r="AF35" s="63"/>
      <c r="AG35" s="64"/>
      <c r="AH35" s="64"/>
      <c r="AI35" s="64"/>
      <c r="AJ35" s="65"/>
      <c r="AK35" s="63"/>
      <c r="AL35" s="64"/>
      <c r="AM35" s="64"/>
      <c r="AN35" s="64"/>
      <c r="AO35" s="66"/>
      <c r="AP35" s="51" t="s">
        <v>64</v>
      </c>
      <c r="AQ35" s="22"/>
    </row>
    <row r="36" spans="1:43" s="23" customFormat="1" ht="15" customHeight="1" thickBot="1" x14ac:dyDescent="0.35">
      <c r="A36" s="222" t="s">
        <v>128</v>
      </c>
      <c r="B36" s="223"/>
      <c r="C36" s="223"/>
      <c r="D36" s="224"/>
      <c r="E36" s="83">
        <f>SUM(E37:E45)</f>
        <v>31</v>
      </c>
      <c r="F36" s="84">
        <f>SUM(F37:F45)</f>
        <v>38</v>
      </c>
      <c r="G36" s="85"/>
      <c r="H36" s="86"/>
      <c r="I36" s="86"/>
      <c r="J36" s="86"/>
      <c r="K36" s="87"/>
      <c r="L36" s="85"/>
      <c r="M36" s="86"/>
      <c r="N36" s="86"/>
      <c r="O36" s="86"/>
      <c r="P36" s="87"/>
      <c r="Q36" s="85"/>
      <c r="R36" s="86"/>
      <c r="S36" s="86"/>
      <c r="T36" s="86"/>
      <c r="U36" s="87"/>
      <c r="V36" s="85"/>
      <c r="W36" s="86"/>
      <c r="X36" s="86"/>
      <c r="Y36" s="86"/>
      <c r="Z36" s="87"/>
      <c r="AA36" s="85"/>
      <c r="AB36" s="86"/>
      <c r="AC36" s="86"/>
      <c r="AD36" s="86"/>
      <c r="AE36" s="87"/>
      <c r="AF36" s="85"/>
      <c r="AG36" s="86"/>
      <c r="AH36" s="86"/>
      <c r="AI36" s="86"/>
      <c r="AJ36" s="87"/>
      <c r="AK36" s="85"/>
      <c r="AL36" s="86"/>
      <c r="AM36" s="86"/>
      <c r="AN36" s="86"/>
      <c r="AO36" s="84"/>
      <c r="AP36" s="88"/>
      <c r="AQ36" s="22"/>
    </row>
    <row r="37" spans="1:43" s="23" customFormat="1" ht="15" customHeight="1" x14ac:dyDescent="0.3">
      <c r="A37" s="43" t="s">
        <v>129</v>
      </c>
      <c r="B37" s="44" t="s">
        <v>130</v>
      </c>
      <c r="C37" s="225" t="s">
        <v>131</v>
      </c>
      <c r="D37" s="226"/>
      <c r="E37" s="45">
        <f t="shared" si="4"/>
        <v>3</v>
      </c>
      <c r="F37" s="50">
        <f t="shared" si="5"/>
        <v>3</v>
      </c>
      <c r="G37" s="47"/>
      <c r="H37" s="48"/>
      <c r="I37" s="48"/>
      <c r="J37" s="48"/>
      <c r="K37" s="49"/>
      <c r="L37" s="47"/>
      <c r="M37" s="48"/>
      <c r="N37" s="48"/>
      <c r="O37" s="48"/>
      <c r="P37" s="49"/>
      <c r="Q37" s="47">
        <v>1</v>
      </c>
      <c r="R37" s="48">
        <v>2</v>
      </c>
      <c r="S37" s="48">
        <v>0</v>
      </c>
      <c r="T37" s="48" t="s">
        <v>74</v>
      </c>
      <c r="U37" s="49">
        <v>3</v>
      </c>
      <c r="V37" s="47"/>
      <c r="W37" s="48"/>
      <c r="X37" s="48"/>
      <c r="Y37" s="48"/>
      <c r="Z37" s="49"/>
      <c r="AA37" s="47"/>
      <c r="AB37" s="48"/>
      <c r="AC37" s="48"/>
      <c r="AD37" s="48"/>
      <c r="AE37" s="49"/>
      <c r="AF37" s="47"/>
      <c r="AG37" s="48"/>
      <c r="AH37" s="48"/>
      <c r="AI37" s="48"/>
      <c r="AJ37" s="49"/>
      <c r="AK37" s="47"/>
      <c r="AL37" s="48"/>
      <c r="AM37" s="48"/>
      <c r="AN37" s="48"/>
      <c r="AO37" s="50"/>
      <c r="AP37" s="51" t="s">
        <v>64</v>
      </c>
      <c r="AQ37" s="22"/>
    </row>
    <row r="38" spans="1:43" s="23" customFormat="1" ht="15" customHeight="1" x14ac:dyDescent="0.3">
      <c r="A38" s="52" t="s">
        <v>132</v>
      </c>
      <c r="B38" s="44" t="s">
        <v>133</v>
      </c>
      <c r="C38" s="227" t="s">
        <v>134</v>
      </c>
      <c r="D38" s="228"/>
      <c r="E38" s="53">
        <f t="shared" si="4"/>
        <v>4</v>
      </c>
      <c r="F38" s="58">
        <f t="shared" si="5"/>
        <v>5</v>
      </c>
      <c r="G38" s="55"/>
      <c r="H38" s="56"/>
      <c r="I38" s="56"/>
      <c r="J38" s="56"/>
      <c r="K38" s="57"/>
      <c r="L38" s="55">
        <v>2</v>
      </c>
      <c r="M38" s="56">
        <v>0</v>
      </c>
      <c r="N38" s="56">
        <v>2</v>
      </c>
      <c r="O38" s="56" t="s">
        <v>74</v>
      </c>
      <c r="P38" s="57">
        <v>5</v>
      </c>
      <c r="Q38" s="55"/>
      <c r="R38" s="56"/>
      <c r="S38" s="56"/>
      <c r="T38" s="56"/>
      <c r="U38" s="57"/>
      <c r="V38" s="55"/>
      <c r="W38" s="56"/>
      <c r="X38" s="56"/>
      <c r="Y38" s="56"/>
      <c r="Z38" s="57"/>
      <c r="AA38" s="55"/>
      <c r="AB38" s="56"/>
      <c r="AC38" s="56"/>
      <c r="AD38" s="56"/>
      <c r="AE38" s="57"/>
      <c r="AF38" s="55"/>
      <c r="AG38" s="56"/>
      <c r="AH38" s="56"/>
      <c r="AI38" s="56"/>
      <c r="AJ38" s="57"/>
      <c r="AK38" s="55"/>
      <c r="AL38" s="56"/>
      <c r="AM38" s="56"/>
      <c r="AN38" s="56"/>
      <c r="AO38" s="58"/>
      <c r="AP38" s="51" t="s">
        <v>64</v>
      </c>
      <c r="AQ38" s="22"/>
    </row>
    <row r="39" spans="1:43" s="23" customFormat="1" ht="15" customHeight="1" x14ac:dyDescent="0.3">
      <c r="A39" s="52" t="s">
        <v>135</v>
      </c>
      <c r="B39" s="44" t="s">
        <v>136</v>
      </c>
      <c r="C39" s="227" t="s">
        <v>137</v>
      </c>
      <c r="D39" s="228"/>
      <c r="E39" s="53">
        <f t="shared" si="4"/>
        <v>4</v>
      </c>
      <c r="F39" s="58">
        <v>5</v>
      </c>
      <c r="G39" s="55"/>
      <c r="H39" s="56"/>
      <c r="I39" s="56"/>
      <c r="J39" s="56"/>
      <c r="K39" s="57"/>
      <c r="L39" s="55"/>
      <c r="M39" s="56"/>
      <c r="N39" s="56"/>
      <c r="O39" s="56"/>
      <c r="P39" s="57"/>
      <c r="Q39" s="55">
        <v>2</v>
      </c>
      <c r="R39" s="56">
        <v>0</v>
      </c>
      <c r="S39" s="56">
        <v>2</v>
      </c>
      <c r="T39" s="56" t="s">
        <v>63</v>
      </c>
      <c r="U39" s="82">
        <v>5</v>
      </c>
      <c r="V39" s="55"/>
      <c r="W39" s="56"/>
      <c r="X39" s="56"/>
      <c r="Y39" s="56"/>
      <c r="Z39" s="57"/>
      <c r="AA39" s="55"/>
      <c r="AB39" s="56"/>
      <c r="AC39" s="56"/>
      <c r="AD39" s="56"/>
      <c r="AE39" s="57"/>
      <c r="AF39" s="55"/>
      <c r="AG39" s="56"/>
      <c r="AH39" s="56"/>
      <c r="AI39" s="56"/>
      <c r="AJ39" s="57"/>
      <c r="AK39" s="55"/>
      <c r="AL39" s="56"/>
      <c r="AM39" s="56"/>
      <c r="AN39" s="56"/>
      <c r="AO39" s="58"/>
      <c r="AP39" s="59" t="s">
        <v>133</v>
      </c>
      <c r="AQ39" s="22"/>
    </row>
    <row r="40" spans="1:43" s="23" customFormat="1" ht="15" customHeight="1" x14ac:dyDescent="0.3">
      <c r="A40" s="52" t="s">
        <v>138</v>
      </c>
      <c r="B40" s="44" t="s">
        <v>139</v>
      </c>
      <c r="C40" s="227" t="s">
        <v>140</v>
      </c>
      <c r="D40" s="228"/>
      <c r="E40" s="53">
        <f>SUM(G40,H40,I40,L40,M40,N40,Q40,R40,S40,V40,W40,X40,AA40,AB40,AC40,AF40,AG40,AH40,AK40,AL40,AM40)</f>
        <v>4</v>
      </c>
      <c r="F40" s="58">
        <f>SUM(K40,P40,U40,Z40,AE40,AJ40,AO40)</f>
        <v>4</v>
      </c>
      <c r="G40" s="55"/>
      <c r="H40" s="56"/>
      <c r="I40" s="56"/>
      <c r="J40" s="56"/>
      <c r="K40" s="57"/>
      <c r="L40" s="55"/>
      <c r="M40" s="56"/>
      <c r="N40" s="56"/>
      <c r="O40" s="56"/>
      <c r="P40" s="57"/>
      <c r="Q40" s="55"/>
      <c r="R40" s="56"/>
      <c r="S40" s="56"/>
      <c r="T40" s="56"/>
      <c r="U40" s="57"/>
      <c r="V40" s="55">
        <v>2</v>
      </c>
      <c r="W40" s="56">
        <v>2</v>
      </c>
      <c r="X40" s="56">
        <v>0</v>
      </c>
      <c r="Y40" s="56" t="s">
        <v>74</v>
      </c>
      <c r="Z40" s="57">
        <v>4</v>
      </c>
      <c r="AA40" s="55"/>
      <c r="AB40" s="56"/>
      <c r="AC40" s="56"/>
      <c r="AD40" s="56"/>
      <c r="AE40" s="57"/>
      <c r="AF40" s="55"/>
      <c r="AG40" s="56"/>
      <c r="AH40" s="56"/>
      <c r="AI40" s="56"/>
      <c r="AJ40" s="57"/>
      <c r="AK40" s="55"/>
      <c r="AL40" s="56"/>
      <c r="AM40" s="56"/>
      <c r="AN40" s="56"/>
      <c r="AO40" s="58"/>
      <c r="AP40" s="51" t="s">
        <v>64</v>
      </c>
      <c r="AQ40" s="22"/>
    </row>
    <row r="41" spans="1:43" s="23" customFormat="1" ht="15" customHeight="1" x14ac:dyDescent="0.3">
      <c r="A41" s="52" t="s">
        <v>141</v>
      </c>
      <c r="B41" s="44" t="s">
        <v>142</v>
      </c>
      <c r="C41" s="227" t="s">
        <v>143</v>
      </c>
      <c r="D41" s="228"/>
      <c r="E41" s="53">
        <f>SUM(G41,H41,I41,L41,M41,N41,Q41,R41,S41,V41,W41,X41,AA41,AB41,AC41,AF41,AG41,AH41,AK41,AL41,AM41)</f>
        <v>3</v>
      </c>
      <c r="F41" s="58">
        <f>SUM(K41,P41,U41,Z41,AE41,AJ41,AO41)</f>
        <v>4</v>
      </c>
      <c r="G41" s="55"/>
      <c r="H41" s="56"/>
      <c r="I41" s="56"/>
      <c r="J41" s="56"/>
      <c r="K41" s="57"/>
      <c r="L41" s="55"/>
      <c r="M41" s="56"/>
      <c r="N41" s="56"/>
      <c r="O41" s="56"/>
      <c r="P41" s="57"/>
      <c r="Q41" s="55">
        <v>2</v>
      </c>
      <c r="R41" s="56">
        <v>0</v>
      </c>
      <c r="S41" s="56">
        <v>1</v>
      </c>
      <c r="T41" s="56" t="s">
        <v>63</v>
      </c>
      <c r="U41" s="57">
        <v>4</v>
      </c>
      <c r="V41" s="55"/>
      <c r="W41" s="56"/>
      <c r="X41" s="56"/>
      <c r="Y41" s="56"/>
      <c r="Z41" s="57"/>
      <c r="AA41" s="55"/>
      <c r="AB41" s="56"/>
      <c r="AC41" s="56"/>
      <c r="AD41" s="56"/>
      <c r="AE41" s="57"/>
      <c r="AF41" s="55"/>
      <c r="AG41" s="56"/>
      <c r="AH41" s="56"/>
      <c r="AI41" s="56"/>
      <c r="AJ41" s="57"/>
      <c r="AK41" s="55"/>
      <c r="AL41" s="56"/>
      <c r="AM41" s="56"/>
      <c r="AN41" s="56"/>
      <c r="AO41" s="58"/>
      <c r="AP41" s="51" t="s">
        <v>64</v>
      </c>
      <c r="AQ41" s="22"/>
    </row>
    <row r="42" spans="1:43" s="23" customFormat="1" ht="15" customHeight="1" x14ac:dyDescent="0.3">
      <c r="A42" s="52" t="s">
        <v>144</v>
      </c>
      <c r="B42" s="44" t="s">
        <v>145</v>
      </c>
      <c r="C42" s="227" t="s">
        <v>146</v>
      </c>
      <c r="D42" s="228"/>
      <c r="E42" s="53">
        <f>SUM(G42,H42,I42,L42,M42,N42,Q42,R42,S42,V42,W42,X42,AA42,AB42,AC42,AF42,AG42,AH42,AK42,AL42,AM42)</f>
        <v>2</v>
      </c>
      <c r="F42" s="58">
        <f>SUM(K42,P42,U42,Z42,AE42,AJ42,AO42)</f>
        <v>3</v>
      </c>
      <c r="G42" s="55"/>
      <c r="H42" s="56"/>
      <c r="I42" s="56"/>
      <c r="J42" s="56"/>
      <c r="K42" s="57"/>
      <c r="L42" s="55"/>
      <c r="M42" s="56"/>
      <c r="N42" s="56"/>
      <c r="O42" s="56"/>
      <c r="P42" s="57"/>
      <c r="Q42" s="55"/>
      <c r="R42" s="56"/>
      <c r="S42" s="56"/>
      <c r="T42" s="56"/>
      <c r="U42" s="57"/>
      <c r="V42" s="55">
        <v>1</v>
      </c>
      <c r="W42" s="56">
        <v>1</v>
      </c>
      <c r="X42" s="56">
        <v>0</v>
      </c>
      <c r="Y42" s="56" t="s">
        <v>63</v>
      </c>
      <c r="Z42" s="57">
        <v>3</v>
      </c>
      <c r="AA42" s="55"/>
      <c r="AB42" s="56"/>
      <c r="AC42" s="56"/>
      <c r="AD42" s="56"/>
      <c r="AE42" s="57"/>
      <c r="AF42" s="55"/>
      <c r="AG42" s="56"/>
      <c r="AH42" s="56"/>
      <c r="AI42" s="56"/>
      <c r="AJ42" s="57"/>
      <c r="AK42" s="55"/>
      <c r="AL42" s="56"/>
      <c r="AM42" s="56"/>
      <c r="AN42" s="56"/>
      <c r="AO42" s="58"/>
      <c r="AP42" s="59" t="s">
        <v>142</v>
      </c>
      <c r="AQ42" s="22"/>
    </row>
    <row r="43" spans="1:43" s="23" customFormat="1" ht="15" customHeight="1" x14ac:dyDescent="0.3">
      <c r="A43" s="52" t="s">
        <v>147</v>
      </c>
      <c r="B43" s="44" t="s">
        <v>148</v>
      </c>
      <c r="C43" s="227" t="s">
        <v>149</v>
      </c>
      <c r="D43" s="228"/>
      <c r="E43" s="53">
        <f t="shared" si="4"/>
        <v>3</v>
      </c>
      <c r="F43" s="58">
        <f t="shared" ref="F43" si="6">SUM(K43,P43,U43,Z43,AE43,AJ43,AO43)</f>
        <v>4</v>
      </c>
      <c r="G43" s="55"/>
      <c r="H43" s="56"/>
      <c r="I43" s="56"/>
      <c r="J43" s="56"/>
      <c r="K43" s="57"/>
      <c r="L43" s="55"/>
      <c r="M43" s="56"/>
      <c r="N43" s="56"/>
      <c r="O43" s="56"/>
      <c r="P43" s="57"/>
      <c r="Q43" s="55"/>
      <c r="R43" s="56"/>
      <c r="S43" s="56"/>
      <c r="T43" s="56"/>
      <c r="U43" s="57"/>
      <c r="V43" s="55">
        <v>1</v>
      </c>
      <c r="W43" s="56">
        <v>2</v>
      </c>
      <c r="X43" s="56">
        <v>0</v>
      </c>
      <c r="Y43" s="56" t="s">
        <v>74</v>
      </c>
      <c r="Z43" s="57">
        <v>4</v>
      </c>
      <c r="AA43" s="55"/>
      <c r="AB43" s="56"/>
      <c r="AC43" s="56"/>
      <c r="AD43" s="56"/>
      <c r="AE43" s="57"/>
      <c r="AF43" s="55"/>
      <c r="AG43" s="56"/>
      <c r="AH43" s="56"/>
      <c r="AI43" s="56"/>
      <c r="AJ43" s="57"/>
      <c r="AK43" s="55"/>
      <c r="AL43" s="56"/>
      <c r="AM43" s="56"/>
      <c r="AN43" s="56"/>
      <c r="AO43" s="58"/>
      <c r="AP43" s="51" t="s">
        <v>126</v>
      </c>
      <c r="AQ43" s="22"/>
    </row>
    <row r="44" spans="1:43" s="23" customFormat="1" ht="15" customHeight="1" x14ac:dyDescent="0.3">
      <c r="A44" s="52" t="s">
        <v>150</v>
      </c>
      <c r="B44" s="165" t="s">
        <v>151</v>
      </c>
      <c r="C44" s="229" t="s">
        <v>152</v>
      </c>
      <c r="D44" s="230"/>
      <c r="E44" s="53">
        <f t="shared" si="4"/>
        <v>4</v>
      </c>
      <c r="F44" s="58">
        <f t="shared" si="5"/>
        <v>5</v>
      </c>
      <c r="G44" s="55">
        <v>2</v>
      </c>
      <c r="H44" s="56">
        <v>0</v>
      </c>
      <c r="I44" s="56">
        <v>2</v>
      </c>
      <c r="J44" s="56" t="s">
        <v>63</v>
      </c>
      <c r="K44" s="57">
        <v>5</v>
      </c>
      <c r="L44" s="55"/>
      <c r="M44" s="56"/>
      <c r="N44" s="56"/>
      <c r="O44" s="56"/>
      <c r="P44" s="57"/>
      <c r="Q44" s="55"/>
      <c r="R44" s="56"/>
      <c r="S44" s="56"/>
      <c r="T44" s="56"/>
      <c r="U44" s="57"/>
      <c r="V44" s="55"/>
      <c r="W44" s="56"/>
      <c r="X44" s="56"/>
      <c r="Y44" s="56"/>
      <c r="Z44" s="57"/>
      <c r="AA44" s="55"/>
      <c r="AB44" s="56"/>
      <c r="AC44" s="56"/>
      <c r="AD44" s="56"/>
      <c r="AE44" s="57"/>
      <c r="AF44" s="55"/>
      <c r="AG44" s="56"/>
      <c r="AH44" s="56"/>
      <c r="AI44" s="56"/>
      <c r="AJ44" s="57"/>
      <c r="AK44" s="55"/>
      <c r="AL44" s="56"/>
      <c r="AM44" s="56"/>
      <c r="AN44" s="56"/>
      <c r="AO44" s="58"/>
      <c r="AP44" s="51" t="s">
        <v>64</v>
      </c>
      <c r="AQ44" s="22"/>
    </row>
    <row r="45" spans="1:43" s="23" customFormat="1" ht="15" customHeight="1" thickBot="1" x14ac:dyDescent="0.35">
      <c r="A45" s="60" t="s">
        <v>153</v>
      </c>
      <c r="B45" s="44" t="s">
        <v>154</v>
      </c>
      <c r="C45" s="215" t="s">
        <v>155</v>
      </c>
      <c r="D45" s="216"/>
      <c r="E45" s="61">
        <f>SUM(G45,H45,I45,Q45,R45,S45,V45,W45,X45,AA45,AB45,AC45,AF45,AG45,AH45,AK45,AL45,AM45,L45:N45)</f>
        <v>4</v>
      </c>
      <c r="F45" s="66">
        <f>SUM(K45,U45,Z45,AE45,AJ45,AO45,P45)</f>
        <v>5</v>
      </c>
      <c r="G45" s="63"/>
      <c r="H45" s="64"/>
      <c r="I45" s="64"/>
      <c r="J45" s="64"/>
      <c r="K45" s="89"/>
      <c r="L45" s="61">
        <v>2</v>
      </c>
      <c r="M45" s="64">
        <v>0</v>
      </c>
      <c r="N45" s="64">
        <v>2</v>
      </c>
      <c r="O45" s="64" t="s">
        <v>63</v>
      </c>
      <c r="P45" s="65">
        <v>5</v>
      </c>
      <c r="Q45" s="61"/>
      <c r="R45" s="64"/>
      <c r="S45" s="64"/>
      <c r="T45" s="64"/>
      <c r="U45" s="65"/>
      <c r="V45" s="63"/>
      <c r="W45" s="64"/>
      <c r="X45" s="64"/>
      <c r="Y45" s="64"/>
      <c r="Z45" s="65"/>
      <c r="AA45" s="63"/>
      <c r="AB45" s="64"/>
      <c r="AC45" s="64"/>
      <c r="AD45" s="64"/>
      <c r="AE45" s="65"/>
      <c r="AF45" s="63"/>
      <c r="AG45" s="64"/>
      <c r="AH45" s="64"/>
      <c r="AI45" s="64"/>
      <c r="AJ45" s="65"/>
      <c r="AK45" s="63"/>
      <c r="AL45" s="64"/>
      <c r="AM45" s="64"/>
      <c r="AN45" s="64"/>
      <c r="AO45" s="66"/>
      <c r="AP45" s="51" t="s">
        <v>64</v>
      </c>
      <c r="AQ45" s="22"/>
    </row>
    <row r="46" spans="1:43" s="23" customFormat="1" ht="15" customHeight="1" thickBot="1" x14ac:dyDescent="0.35">
      <c r="A46" s="222" t="s">
        <v>156</v>
      </c>
      <c r="B46" s="223"/>
      <c r="C46" s="223"/>
      <c r="D46" s="224"/>
      <c r="E46" s="83">
        <f>SUM(E47:E52)</f>
        <v>13</v>
      </c>
      <c r="F46" s="84">
        <f>SUM(F47:F52)</f>
        <v>18</v>
      </c>
      <c r="G46" s="85"/>
      <c r="H46" s="86"/>
      <c r="I46" s="86"/>
      <c r="J46" s="86"/>
      <c r="K46" s="87"/>
      <c r="L46" s="85"/>
      <c r="M46" s="86"/>
      <c r="N46" s="86"/>
      <c r="O46" s="86"/>
      <c r="P46" s="87"/>
      <c r="Q46" s="85"/>
      <c r="R46" s="86"/>
      <c r="S46" s="86"/>
      <c r="T46" s="86"/>
      <c r="U46" s="87"/>
      <c r="V46" s="85"/>
      <c r="W46" s="86"/>
      <c r="X46" s="86"/>
      <c r="Y46" s="86"/>
      <c r="Z46" s="87"/>
      <c r="AA46" s="85"/>
      <c r="AB46" s="86"/>
      <c r="AC46" s="86"/>
      <c r="AD46" s="86"/>
      <c r="AE46" s="87"/>
      <c r="AF46" s="85"/>
      <c r="AG46" s="86"/>
      <c r="AH46" s="86"/>
      <c r="AI46" s="86"/>
      <c r="AJ46" s="87"/>
      <c r="AK46" s="85"/>
      <c r="AL46" s="86"/>
      <c r="AM46" s="86"/>
      <c r="AN46" s="86"/>
      <c r="AO46" s="84"/>
      <c r="AP46" s="88"/>
      <c r="AQ46" s="22"/>
    </row>
    <row r="47" spans="1:43" s="23" customFormat="1" ht="15" customHeight="1" x14ac:dyDescent="0.3">
      <c r="A47" s="43" t="s">
        <v>157</v>
      </c>
      <c r="B47" s="44" t="s">
        <v>158</v>
      </c>
      <c r="C47" s="225" t="s">
        <v>159</v>
      </c>
      <c r="D47" s="226"/>
      <c r="E47" s="45">
        <f>SUM(G47,H47,I47,L47,M47,N47,Q47,R47,S47,V47,W47,X47,AA47,AB47,AC47,AF47,AG47,AH47,AK47,AL47,AM47)</f>
        <v>2</v>
      </c>
      <c r="F47" s="50">
        <f>SUM(K47,P47,U47,Z47,AE47,AJ47,AO47)</f>
        <v>3</v>
      </c>
      <c r="G47" s="47"/>
      <c r="H47" s="48"/>
      <c r="I47" s="48"/>
      <c r="J47" s="48"/>
      <c r="K47" s="49"/>
      <c r="L47" s="47"/>
      <c r="M47" s="48"/>
      <c r="N47" s="48"/>
      <c r="O47" s="48"/>
      <c r="P47" s="49"/>
      <c r="Q47" s="47">
        <v>2</v>
      </c>
      <c r="R47" s="48">
        <v>0</v>
      </c>
      <c r="S47" s="48">
        <v>0</v>
      </c>
      <c r="T47" s="48" t="s">
        <v>74</v>
      </c>
      <c r="U47" s="49">
        <v>3</v>
      </c>
      <c r="V47" s="47"/>
      <c r="W47" s="48"/>
      <c r="X47" s="48"/>
      <c r="Y47" s="48"/>
      <c r="Z47" s="49"/>
      <c r="AA47" s="47"/>
      <c r="AB47" s="48"/>
      <c r="AC47" s="48"/>
      <c r="AD47" s="48"/>
      <c r="AE47" s="49"/>
      <c r="AF47" s="47"/>
      <c r="AG47" s="48"/>
      <c r="AH47" s="48"/>
      <c r="AI47" s="48"/>
      <c r="AJ47" s="49"/>
      <c r="AK47" s="47"/>
      <c r="AL47" s="48"/>
      <c r="AM47" s="48"/>
      <c r="AN47" s="48"/>
      <c r="AO47" s="50"/>
      <c r="AP47" s="51" t="s">
        <v>64</v>
      </c>
      <c r="AQ47" s="22"/>
    </row>
    <row r="48" spans="1:43" s="23" customFormat="1" ht="15" customHeight="1" x14ac:dyDescent="0.3">
      <c r="A48" s="52" t="s">
        <v>160</v>
      </c>
      <c r="B48" s="44" t="s">
        <v>161</v>
      </c>
      <c r="C48" s="227" t="s">
        <v>162</v>
      </c>
      <c r="D48" s="228"/>
      <c r="E48" s="53">
        <f>SUM(G48,H48,I48,L48,M48,N48,Q48,R48,S48,V48,W48,X48,AA48,AB48,AC48,AF48,AG48,AH48,AK48,AL48,AM48)</f>
        <v>2</v>
      </c>
      <c r="F48" s="58">
        <f>SUM(K48,P48,U48,Z48,AE48,AJ48,AO48)</f>
        <v>3</v>
      </c>
      <c r="G48" s="55"/>
      <c r="H48" s="56"/>
      <c r="I48" s="56"/>
      <c r="J48" s="56"/>
      <c r="K48" s="57"/>
      <c r="L48" s="55"/>
      <c r="M48" s="56"/>
      <c r="N48" s="56"/>
      <c r="O48" s="56"/>
      <c r="P48" s="57"/>
      <c r="Q48" s="55"/>
      <c r="R48" s="56"/>
      <c r="S48" s="56"/>
      <c r="T48" s="56"/>
      <c r="U48" s="57"/>
      <c r="V48" s="55">
        <v>2</v>
      </c>
      <c r="W48" s="56">
        <v>0</v>
      </c>
      <c r="X48" s="56">
        <v>0</v>
      </c>
      <c r="Y48" s="56" t="s">
        <v>63</v>
      </c>
      <c r="Z48" s="57">
        <v>3</v>
      </c>
      <c r="AA48" s="55"/>
      <c r="AB48" s="56"/>
      <c r="AC48" s="56"/>
      <c r="AD48" s="56"/>
      <c r="AE48" s="57"/>
      <c r="AF48" s="55"/>
      <c r="AG48" s="56"/>
      <c r="AH48" s="56"/>
      <c r="AI48" s="56"/>
      <c r="AJ48" s="57"/>
      <c r="AK48" s="55"/>
      <c r="AL48" s="56"/>
      <c r="AM48" s="56"/>
      <c r="AN48" s="56"/>
      <c r="AO48" s="58"/>
      <c r="AP48" s="59" t="s">
        <v>158</v>
      </c>
      <c r="AQ48" s="22"/>
    </row>
    <row r="49" spans="1:44" s="23" customFormat="1" ht="15" customHeight="1" x14ac:dyDescent="0.3">
      <c r="A49" s="52" t="s">
        <v>163</v>
      </c>
      <c r="B49" s="44" t="s">
        <v>164</v>
      </c>
      <c r="C49" s="227" t="s">
        <v>165</v>
      </c>
      <c r="D49" s="228"/>
      <c r="E49" s="53">
        <f t="shared" si="4"/>
        <v>3</v>
      </c>
      <c r="F49" s="58">
        <f t="shared" si="5"/>
        <v>3</v>
      </c>
      <c r="G49" s="55"/>
      <c r="H49" s="56"/>
      <c r="I49" s="56"/>
      <c r="J49" s="56"/>
      <c r="K49" s="57"/>
      <c r="L49" s="55"/>
      <c r="M49" s="56"/>
      <c r="N49" s="56"/>
      <c r="O49" s="56"/>
      <c r="P49" s="57"/>
      <c r="Q49" s="55"/>
      <c r="R49" s="56"/>
      <c r="S49" s="56"/>
      <c r="T49" s="56"/>
      <c r="U49" s="57"/>
      <c r="V49" s="55">
        <v>1</v>
      </c>
      <c r="W49" s="56">
        <v>0</v>
      </c>
      <c r="X49" s="56">
        <v>2</v>
      </c>
      <c r="Y49" s="56" t="s">
        <v>74</v>
      </c>
      <c r="Z49" s="57">
        <v>3</v>
      </c>
      <c r="AA49" s="55"/>
      <c r="AB49" s="56"/>
      <c r="AC49" s="56"/>
      <c r="AD49" s="56"/>
      <c r="AE49" s="57"/>
      <c r="AF49" s="55"/>
      <c r="AG49" s="56"/>
      <c r="AH49" s="56"/>
      <c r="AI49" s="56"/>
      <c r="AJ49" s="57"/>
      <c r="AK49" s="55"/>
      <c r="AL49" s="56"/>
      <c r="AM49" s="56"/>
      <c r="AN49" s="56"/>
      <c r="AO49" s="58"/>
      <c r="AP49" s="51" t="s">
        <v>64</v>
      </c>
      <c r="AQ49" s="22"/>
    </row>
    <row r="50" spans="1:44" s="23" customFormat="1" ht="15" customHeight="1" x14ac:dyDescent="0.3">
      <c r="A50" s="52" t="s">
        <v>166</v>
      </c>
      <c r="B50" s="44" t="s">
        <v>167</v>
      </c>
      <c r="C50" s="227" t="s">
        <v>168</v>
      </c>
      <c r="D50" s="228"/>
      <c r="E50" s="53">
        <f t="shared" si="4"/>
        <v>2</v>
      </c>
      <c r="F50" s="58">
        <v>4</v>
      </c>
      <c r="G50" s="55"/>
      <c r="H50" s="56"/>
      <c r="I50" s="56"/>
      <c r="J50" s="56"/>
      <c r="K50" s="57"/>
      <c r="L50" s="55"/>
      <c r="M50" s="56"/>
      <c r="N50" s="56"/>
      <c r="O50" s="56"/>
      <c r="P50" s="57"/>
      <c r="Q50" s="55"/>
      <c r="R50" s="56"/>
      <c r="S50" s="56"/>
      <c r="T50" s="56"/>
      <c r="U50" s="57"/>
      <c r="V50" s="55"/>
      <c r="W50" s="56"/>
      <c r="X50" s="56"/>
      <c r="Y50" s="56"/>
      <c r="Z50" s="57"/>
      <c r="AA50" s="55"/>
      <c r="AB50" s="56"/>
      <c r="AC50" s="56"/>
      <c r="AD50" s="56"/>
      <c r="AE50" s="57"/>
      <c r="AF50" s="55">
        <v>0</v>
      </c>
      <c r="AG50" s="56">
        <v>0</v>
      </c>
      <c r="AH50" s="56">
        <v>2</v>
      </c>
      <c r="AI50" s="56" t="s">
        <v>74</v>
      </c>
      <c r="AJ50" s="57">
        <v>4</v>
      </c>
      <c r="AK50" s="55"/>
      <c r="AL50" s="56"/>
      <c r="AM50" s="56"/>
      <c r="AN50" s="56"/>
      <c r="AO50" s="58"/>
      <c r="AP50" s="51" t="s">
        <v>64</v>
      </c>
      <c r="AQ50" s="22"/>
    </row>
    <row r="51" spans="1:44" s="23" customFormat="1" ht="15" customHeight="1" x14ac:dyDescent="0.3">
      <c r="A51" s="52" t="s">
        <v>169</v>
      </c>
      <c r="B51" s="44" t="s">
        <v>170</v>
      </c>
      <c r="C51" s="227" t="s">
        <v>171</v>
      </c>
      <c r="D51" s="228"/>
      <c r="E51" s="53">
        <f t="shared" si="4"/>
        <v>2</v>
      </c>
      <c r="F51" s="58">
        <f t="shared" si="5"/>
        <v>2</v>
      </c>
      <c r="G51" s="55"/>
      <c r="H51" s="56"/>
      <c r="I51" s="56"/>
      <c r="J51" s="56"/>
      <c r="K51" s="57"/>
      <c r="L51" s="55"/>
      <c r="M51" s="56"/>
      <c r="N51" s="56"/>
      <c r="O51" s="56"/>
      <c r="P51" s="57"/>
      <c r="Q51" s="55"/>
      <c r="R51" s="56"/>
      <c r="S51" s="56"/>
      <c r="T51" s="56"/>
      <c r="U51" s="57"/>
      <c r="V51" s="55"/>
      <c r="W51" s="56"/>
      <c r="X51" s="56"/>
      <c r="Y51" s="56"/>
      <c r="Z51" s="57"/>
      <c r="AA51" s="55">
        <v>1</v>
      </c>
      <c r="AB51" s="56">
        <v>1</v>
      </c>
      <c r="AC51" s="56">
        <v>0</v>
      </c>
      <c r="AD51" s="56" t="s">
        <v>74</v>
      </c>
      <c r="AE51" s="57">
        <v>2</v>
      </c>
      <c r="AF51" s="55"/>
      <c r="AG51" s="56"/>
      <c r="AH51" s="56"/>
      <c r="AI51" s="56"/>
      <c r="AJ51" s="57"/>
      <c r="AK51" s="55"/>
      <c r="AL51" s="56"/>
      <c r="AM51" s="56"/>
      <c r="AN51" s="56"/>
      <c r="AO51" s="58"/>
      <c r="AP51" s="51" t="s">
        <v>64</v>
      </c>
      <c r="AQ51" s="22"/>
    </row>
    <row r="52" spans="1:44" s="23" customFormat="1" ht="15" customHeight="1" thickBot="1" x14ac:dyDescent="0.35">
      <c r="A52" s="60" t="s">
        <v>172</v>
      </c>
      <c r="B52" s="44" t="s">
        <v>173</v>
      </c>
      <c r="C52" s="215" t="s">
        <v>174</v>
      </c>
      <c r="D52" s="216"/>
      <c r="E52" s="90">
        <f t="shared" si="4"/>
        <v>2</v>
      </c>
      <c r="F52" s="91">
        <f t="shared" si="5"/>
        <v>3</v>
      </c>
      <c r="G52" s="92"/>
      <c r="H52" s="93"/>
      <c r="I52" s="93"/>
      <c r="J52" s="93"/>
      <c r="K52" s="89"/>
      <c r="L52" s="92"/>
      <c r="M52" s="93"/>
      <c r="N52" s="93"/>
      <c r="O52" s="93"/>
      <c r="P52" s="89"/>
      <c r="Q52" s="92"/>
      <c r="R52" s="93"/>
      <c r="S52" s="93"/>
      <c r="T52" s="93"/>
      <c r="U52" s="89"/>
      <c r="V52" s="92"/>
      <c r="W52" s="93"/>
      <c r="X52" s="93"/>
      <c r="Y52" s="93"/>
      <c r="Z52" s="89"/>
      <c r="AA52" s="92">
        <v>1</v>
      </c>
      <c r="AB52" s="93">
        <v>1</v>
      </c>
      <c r="AC52" s="93">
        <v>0</v>
      </c>
      <c r="AD52" s="93" t="s">
        <v>74</v>
      </c>
      <c r="AE52" s="89">
        <v>3</v>
      </c>
      <c r="AF52" s="92"/>
      <c r="AG52" s="93"/>
      <c r="AH52" s="93"/>
      <c r="AI52" s="93"/>
      <c r="AJ52" s="89"/>
      <c r="AK52" s="92"/>
      <c r="AL52" s="93"/>
      <c r="AM52" s="93"/>
      <c r="AN52" s="93"/>
      <c r="AO52" s="91"/>
      <c r="AP52" s="51" t="s">
        <v>64</v>
      </c>
      <c r="AQ52" s="22"/>
    </row>
    <row r="53" spans="1:44" s="23" customFormat="1" ht="15" customHeight="1" thickBot="1" x14ac:dyDescent="0.35">
      <c r="A53" s="24"/>
      <c r="B53" s="24"/>
      <c r="C53" s="94"/>
      <c r="D53" s="94"/>
      <c r="E53" s="95">
        <f>SUM(E10,E21,E28)</f>
        <v>108</v>
      </c>
      <c r="F53" s="96">
        <f>SUM(F10,F21,F28)</f>
        <v>134</v>
      </c>
      <c r="G53" s="97">
        <f>SUM(G10,G21,G28)</f>
        <v>14</v>
      </c>
      <c r="H53" s="98">
        <f>SUM(H10,H21,H28)</f>
        <v>5</v>
      </c>
      <c r="I53" s="98">
        <f>SUM(I10,I21,I28)</f>
        <v>6</v>
      </c>
      <c r="J53" s="98"/>
      <c r="K53" s="99">
        <f>SUM(K10,K21,K28)</f>
        <v>31</v>
      </c>
      <c r="L53" s="100">
        <f>SUM(L10,L21,L28)</f>
        <v>12</v>
      </c>
      <c r="M53" s="98">
        <f>SUM(M10,M21,M28)</f>
        <v>7</v>
      </c>
      <c r="N53" s="98">
        <f>SUM(N10,N21,N28)</f>
        <v>9</v>
      </c>
      <c r="O53" s="98"/>
      <c r="P53" s="99">
        <f>SUM(P10,P21,P28)</f>
        <v>33</v>
      </c>
      <c r="Q53" s="100">
        <f>SUM(Q10,Q21,Q28)</f>
        <v>11</v>
      </c>
      <c r="R53" s="98">
        <f>SUM(R10,R21,R28)</f>
        <v>5</v>
      </c>
      <c r="S53" s="98">
        <f>SUM(S10,S21,S28)</f>
        <v>6</v>
      </c>
      <c r="T53" s="98"/>
      <c r="U53" s="99">
        <f>SUM(U10,U21,U28)</f>
        <v>29</v>
      </c>
      <c r="V53" s="100">
        <f>SUM(V10,V21,V28)</f>
        <v>11</v>
      </c>
      <c r="W53" s="98">
        <f>SUM(W10,W21,W28)</f>
        <v>8</v>
      </c>
      <c r="X53" s="98">
        <f>SUM(X10,X21,X28)</f>
        <v>4</v>
      </c>
      <c r="Y53" s="98"/>
      <c r="Z53" s="101">
        <f>SUM(Z10,Z21,Z28)</f>
        <v>27</v>
      </c>
      <c r="AA53" s="100">
        <f>SUM(AA10,AA21,AA28)</f>
        <v>3</v>
      </c>
      <c r="AB53" s="98">
        <f>SUM(AB10,AB21,AB28)</f>
        <v>3</v>
      </c>
      <c r="AC53" s="98">
        <f>SUM(AC10,AC21,AC28)</f>
        <v>0</v>
      </c>
      <c r="AD53" s="98"/>
      <c r="AE53" s="101">
        <f>SUM(AE10,AE21,AE28)</f>
        <v>8</v>
      </c>
      <c r="AF53" s="100">
        <f>SUM(AF10,AF21,AF28)</f>
        <v>1</v>
      </c>
      <c r="AG53" s="98">
        <f>SUM(AG10,AG21,AG28)</f>
        <v>1</v>
      </c>
      <c r="AH53" s="98">
        <f>SUM(AH10,AH21,AH28)</f>
        <v>2</v>
      </c>
      <c r="AI53" s="98"/>
      <c r="AJ53" s="101">
        <f>SUM(AJ10,AJ21,AJ28)</f>
        <v>6</v>
      </c>
      <c r="AK53" s="100">
        <f>SUM(AK10,AK21,AK28)</f>
        <v>0</v>
      </c>
      <c r="AL53" s="98">
        <f>SUM(AL10,AL21,AL28)</f>
        <v>0</v>
      </c>
      <c r="AM53" s="98">
        <f>SUM(AM10,AM21,AM28)</f>
        <v>0</v>
      </c>
      <c r="AN53" s="98"/>
      <c r="AO53" s="101">
        <f>SUM(AO10,AO21,AO28)</f>
        <v>0</v>
      </c>
      <c r="AP53" s="102"/>
      <c r="AQ53" s="22"/>
      <c r="AR53" s="103"/>
    </row>
    <row r="54" spans="1:44" s="23" customFormat="1" ht="15" customHeight="1" x14ac:dyDescent="0.3">
      <c r="A54" s="24"/>
      <c r="B54" s="24"/>
      <c r="C54" s="104"/>
      <c r="D54" s="94"/>
      <c r="E54" s="105"/>
      <c r="F54" s="106" t="s">
        <v>175</v>
      </c>
      <c r="G54" s="107"/>
      <c r="H54" s="107"/>
      <c r="I54" s="108"/>
      <c r="J54" s="109">
        <f>COUNTIF(J11:J52,"v")</f>
        <v>5</v>
      </c>
      <c r="K54" s="110"/>
      <c r="L54" s="107"/>
      <c r="M54" s="107"/>
      <c r="N54" s="108"/>
      <c r="O54" s="109">
        <f>COUNTIF(O11:O52,"v")</f>
        <v>4</v>
      </c>
      <c r="P54" s="110"/>
      <c r="Q54" s="107"/>
      <c r="R54" s="107"/>
      <c r="S54" s="108"/>
      <c r="T54" s="109">
        <f>COUNTIF(T11:T52,"v")</f>
        <v>3</v>
      </c>
      <c r="U54" s="110"/>
      <c r="V54" s="107"/>
      <c r="W54" s="107"/>
      <c r="X54" s="108"/>
      <c r="Y54" s="109">
        <f>COUNTIF(Y11:Y52,"v")</f>
        <v>3</v>
      </c>
      <c r="Z54" s="110"/>
      <c r="AA54" s="107"/>
      <c r="AB54" s="107"/>
      <c r="AC54" s="108"/>
      <c r="AD54" s="111">
        <f>COUNTIF(AD11:AD52,"v")</f>
        <v>1</v>
      </c>
      <c r="AE54" s="110"/>
      <c r="AF54" s="107"/>
      <c r="AG54" s="107"/>
      <c r="AH54" s="108"/>
      <c r="AI54" s="109">
        <f>COUNTIF(AI11:AI52,"v")</f>
        <v>1</v>
      </c>
      <c r="AJ54" s="110"/>
      <c r="AK54" s="107"/>
      <c r="AL54" s="107"/>
      <c r="AM54" s="108"/>
      <c r="AN54" s="109">
        <f>COUNTIF(AN11:AN52,"v")</f>
        <v>0</v>
      </c>
      <c r="AO54" s="110"/>
      <c r="AP54" s="110"/>
      <c r="AQ54" s="112"/>
      <c r="AR54" s="103"/>
    </row>
    <row r="55" spans="1:44" s="23" customFormat="1" ht="15" customHeight="1" x14ac:dyDescent="0.3">
      <c r="A55" s="24"/>
      <c r="B55" s="24"/>
      <c r="C55" s="104"/>
      <c r="D55" s="94"/>
      <c r="E55" s="107"/>
      <c r="F55" s="113" t="s">
        <v>176</v>
      </c>
      <c r="G55" s="107"/>
      <c r="H55" s="107"/>
      <c r="I55" s="108"/>
      <c r="J55" s="114">
        <f>COUNTIF(J11:J52,"é")</f>
        <v>3</v>
      </c>
      <c r="K55" s="107"/>
      <c r="L55" s="107"/>
      <c r="M55" s="107"/>
      <c r="N55" s="108"/>
      <c r="O55" s="114">
        <f>COUNTIF(O11:O52,"é")</f>
        <v>4</v>
      </c>
      <c r="P55" s="107"/>
      <c r="Q55" s="107"/>
      <c r="R55" s="107"/>
      <c r="S55" s="108"/>
      <c r="T55" s="114">
        <f>COUNTIF(T11:T52,"é")</f>
        <v>5</v>
      </c>
      <c r="U55" s="107"/>
      <c r="V55" s="107"/>
      <c r="W55" s="107"/>
      <c r="X55" s="108"/>
      <c r="Y55" s="114">
        <f>COUNTIF(Y11:Y52,"é")</f>
        <v>5</v>
      </c>
      <c r="Z55" s="107"/>
      <c r="AA55" s="107"/>
      <c r="AB55" s="107"/>
      <c r="AC55" s="108"/>
      <c r="AD55" s="114">
        <f>COUNTIF(AD11:AD52,"é")</f>
        <v>2</v>
      </c>
      <c r="AE55" s="107"/>
      <c r="AF55" s="107"/>
      <c r="AG55" s="107"/>
      <c r="AH55" s="108"/>
      <c r="AI55" s="114">
        <f>COUNTIF(AI11:AI52,"é")</f>
        <v>1</v>
      </c>
      <c r="AJ55" s="107"/>
      <c r="AK55" s="107"/>
      <c r="AL55" s="107"/>
      <c r="AM55" s="108"/>
      <c r="AN55" s="114">
        <f>COUNTIF(AN11:AN52,"é")</f>
        <v>0</v>
      </c>
      <c r="AO55" s="107"/>
      <c r="AP55" s="107"/>
      <c r="AQ55" s="112"/>
      <c r="AR55" s="103"/>
    </row>
    <row r="56" spans="1:44" s="117" customFormat="1" ht="15" customHeight="1" x14ac:dyDescent="0.3">
      <c r="A56" s="115"/>
      <c r="B56" s="115"/>
      <c r="C56" s="94"/>
      <c r="D56" s="94"/>
      <c r="E56" s="116"/>
      <c r="F56" s="113" t="s">
        <v>177</v>
      </c>
      <c r="H56" s="118">
        <f>SUM(G53:I53)</f>
        <v>25</v>
      </c>
      <c r="J56" s="116"/>
      <c r="K56" s="119"/>
      <c r="L56" s="116"/>
      <c r="M56" s="116">
        <f>SUM(L53:N53)</f>
        <v>28</v>
      </c>
      <c r="N56" s="116"/>
      <c r="O56" s="116"/>
      <c r="P56" s="119"/>
      <c r="Q56" s="116"/>
      <c r="R56" s="116">
        <f>SUM(Q53:S53)</f>
        <v>22</v>
      </c>
      <c r="S56" s="116"/>
      <c r="T56" s="116"/>
      <c r="U56" s="119"/>
      <c r="V56" s="116"/>
      <c r="W56" s="116">
        <f>SUM(V53:X53)</f>
        <v>23</v>
      </c>
      <c r="X56" s="116"/>
      <c r="Y56" s="116"/>
      <c r="Z56" s="119"/>
      <c r="AA56" s="116"/>
      <c r="AB56" s="116">
        <f>SUM(AA53:AC53)</f>
        <v>6</v>
      </c>
      <c r="AC56" s="116"/>
      <c r="AD56" s="116"/>
      <c r="AE56" s="119"/>
      <c r="AF56" s="116"/>
      <c r="AG56" s="116">
        <f>SUM(AF53:AH53)</f>
        <v>4</v>
      </c>
      <c r="AH56" s="116"/>
      <c r="AI56" s="116"/>
      <c r="AJ56" s="119"/>
      <c r="AK56" s="116"/>
      <c r="AL56" s="116">
        <f>SUM(AK53:AM53)</f>
        <v>0</v>
      </c>
      <c r="AM56" s="116"/>
      <c r="AN56" s="116"/>
      <c r="AO56" s="119"/>
      <c r="AP56" s="119"/>
      <c r="AQ56" s="120"/>
      <c r="AR56" s="118"/>
    </row>
    <row r="57" spans="1:44" s="23" customFormat="1" ht="15" customHeight="1" x14ac:dyDescent="0.3">
      <c r="A57" s="24"/>
      <c r="B57" s="24"/>
      <c r="C57" s="22"/>
      <c r="D57" s="94"/>
      <c r="E57" s="121"/>
      <c r="F57" s="113" t="s">
        <v>178</v>
      </c>
      <c r="G57" s="217">
        <f>H53+I53</f>
        <v>11</v>
      </c>
      <c r="H57" s="217"/>
      <c r="I57" s="217"/>
      <c r="J57" s="121"/>
      <c r="K57" s="122"/>
      <c r="L57" s="217">
        <f>M53+N53</f>
        <v>16</v>
      </c>
      <c r="M57" s="217"/>
      <c r="N57" s="217"/>
      <c r="O57" s="121"/>
      <c r="P57" s="122"/>
      <c r="Q57" s="217">
        <f>R53+S53</f>
        <v>11</v>
      </c>
      <c r="R57" s="217"/>
      <c r="S57" s="217"/>
      <c r="T57" s="121"/>
      <c r="U57" s="122"/>
      <c r="V57" s="217">
        <f>W53+X53</f>
        <v>12</v>
      </c>
      <c r="W57" s="217"/>
      <c r="X57" s="217"/>
      <c r="Y57" s="121"/>
      <c r="Z57" s="122"/>
      <c r="AA57" s="121"/>
      <c r="AB57" s="121">
        <f>AB53+AC53</f>
        <v>3</v>
      </c>
      <c r="AC57" s="121"/>
      <c r="AD57" s="121"/>
      <c r="AE57" s="122"/>
      <c r="AF57" s="121"/>
      <c r="AG57" s="121">
        <f>AG53+AH53</f>
        <v>3</v>
      </c>
      <c r="AH57" s="121"/>
      <c r="AI57" s="121"/>
      <c r="AJ57" s="122"/>
      <c r="AK57" s="121"/>
      <c r="AL57" s="121">
        <v>0</v>
      </c>
      <c r="AM57" s="121"/>
      <c r="AN57" s="121"/>
      <c r="AO57" s="122"/>
      <c r="AP57" s="122"/>
      <c r="AQ57" s="112"/>
      <c r="AR57" s="103"/>
    </row>
    <row r="58" spans="1:44" s="23" customFormat="1" ht="15" customHeight="1" x14ac:dyDescent="0.3">
      <c r="A58" s="24"/>
      <c r="B58" s="24"/>
      <c r="D58" s="94"/>
      <c r="F58" s="113" t="s">
        <v>179</v>
      </c>
      <c r="H58" s="23">
        <f>G53</f>
        <v>14</v>
      </c>
      <c r="M58" s="23">
        <f>L53</f>
        <v>12</v>
      </c>
      <c r="R58" s="23">
        <f>Q53</f>
        <v>11</v>
      </c>
      <c r="W58" s="23">
        <f>V53</f>
        <v>11</v>
      </c>
      <c r="AB58" s="123">
        <f>AA53</f>
        <v>3</v>
      </c>
      <c r="AG58" s="123">
        <f>AF53</f>
        <v>1</v>
      </c>
      <c r="AL58" s="123">
        <f>AK53</f>
        <v>0</v>
      </c>
      <c r="AO58" s="122"/>
      <c r="AP58" s="122"/>
      <c r="AQ58" s="112"/>
      <c r="AR58" s="103"/>
    </row>
    <row r="59" spans="1:44" s="23" customFormat="1" ht="15" customHeight="1" x14ac:dyDescent="0.3">
      <c r="A59" s="24"/>
      <c r="B59" s="24"/>
      <c r="D59" s="94"/>
      <c r="AO59" s="122"/>
      <c r="AP59" s="122"/>
      <c r="AQ59" s="112"/>
      <c r="AR59" s="103"/>
    </row>
    <row r="60" spans="1:44" s="23" customFormat="1" ht="15" customHeight="1" x14ac:dyDescent="0.3">
      <c r="A60" s="24"/>
      <c r="B60" s="24"/>
      <c r="D60" s="94"/>
      <c r="AO60" s="122"/>
      <c r="AP60" s="122"/>
      <c r="AQ60" s="112"/>
      <c r="AR60" s="103"/>
    </row>
    <row r="61" spans="1:44" s="23" customFormat="1" ht="15" customHeight="1" thickBot="1" x14ac:dyDescent="0.35">
      <c r="A61" s="124"/>
      <c r="B61" s="124"/>
      <c r="C61" s="125"/>
      <c r="D61" s="125"/>
      <c r="AO61" s="122"/>
      <c r="AP61" s="122"/>
      <c r="AQ61" s="112"/>
      <c r="AR61" s="103"/>
    </row>
    <row r="62" spans="1:44" s="108" customFormat="1" ht="15" customHeight="1" thickTop="1" x14ac:dyDescent="0.3">
      <c r="A62" s="218" t="s">
        <v>180</v>
      </c>
      <c r="B62" s="219"/>
      <c r="C62" s="220"/>
      <c r="D62" s="126" t="s">
        <v>181</v>
      </c>
      <c r="E62" s="127" t="s">
        <v>182</v>
      </c>
      <c r="F62" s="128"/>
      <c r="G62" s="129"/>
      <c r="H62" s="221" t="s">
        <v>183</v>
      </c>
      <c r="I62" s="221"/>
      <c r="J62" s="221"/>
      <c r="K62" s="221"/>
      <c r="L62" s="221"/>
      <c r="M62" s="129"/>
      <c r="N62" s="129"/>
      <c r="O62" s="130"/>
      <c r="P62" s="23"/>
      <c r="Q62" s="23"/>
      <c r="R62" s="23"/>
      <c r="S62" s="23"/>
      <c r="T62" s="23"/>
      <c r="U62" s="23"/>
      <c r="V62" s="23"/>
      <c r="W62" s="23"/>
      <c r="X62" s="23"/>
      <c r="AQ62" s="131"/>
    </row>
    <row r="63" spans="1:44" s="108" customFormat="1" ht="15" customHeight="1" x14ac:dyDescent="0.3">
      <c r="A63" s="132"/>
      <c r="B63" s="133"/>
      <c r="C63" s="134" t="s">
        <v>42</v>
      </c>
      <c r="D63" s="135"/>
      <c r="E63" s="136"/>
      <c r="F63" s="210" t="s">
        <v>79</v>
      </c>
      <c r="G63" s="211"/>
      <c r="H63" s="211"/>
      <c r="I63" s="211"/>
      <c r="J63" s="212"/>
      <c r="K63" s="213" t="s">
        <v>82</v>
      </c>
      <c r="L63" s="211"/>
      <c r="M63" s="211"/>
      <c r="N63" s="211"/>
      <c r="O63" s="212"/>
      <c r="Q63" s="23"/>
      <c r="R63" s="23"/>
      <c r="S63" s="23"/>
      <c r="T63" s="23"/>
      <c r="U63" s="23"/>
      <c r="V63" s="23"/>
      <c r="W63" s="23"/>
      <c r="X63" s="23"/>
      <c r="AQ63" s="131"/>
    </row>
    <row r="64" spans="1:44" s="108" customFormat="1" ht="15" customHeight="1" x14ac:dyDescent="0.25">
      <c r="A64" s="132"/>
      <c r="B64" s="133"/>
      <c r="C64" s="137"/>
      <c r="D64" s="138"/>
      <c r="E64" s="139"/>
      <c r="F64" s="140" t="s">
        <v>54</v>
      </c>
      <c r="G64" s="141" t="s">
        <v>55</v>
      </c>
      <c r="H64" s="141" t="s">
        <v>56</v>
      </c>
      <c r="I64" s="141" t="s">
        <v>57</v>
      </c>
      <c r="J64" s="142" t="s">
        <v>58</v>
      </c>
      <c r="K64" s="140" t="s">
        <v>54</v>
      </c>
      <c r="L64" s="141" t="s">
        <v>55</v>
      </c>
      <c r="M64" s="141" t="s">
        <v>56</v>
      </c>
      <c r="N64" s="141" t="s">
        <v>57</v>
      </c>
      <c r="O64" s="142" t="s">
        <v>58</v>
      </c>
      <c r="Q64" s="23"/>
      <c r="R64" s="23"/>
      <c r="S64" s="23"/>
      <c r="T64" s="23"/>
      <c r="U64" s="23"/>
      <c r="V64" s="23"/>
      <c r="W64" s="23"/>
      <c r="X64" s="23"/>
      <c r="AQ64" s="131"/>
    </row>
    <row r="65" spans="1:43" s="108" customFormat="1" ht="15" customHeight="1" x14ac:dyDescent="0.25">
      <c r="A65" s="132"/>
      <c r="B65" s="133" t="s">
        <v>184</v>
      </c>
      <c r="C65" s="137" t="s">
        <v>185</v>
      </c>
      <c r="D65" s="138"/>
      <c r="E65" s="139"/>
      <c r="F65" s="133"/>
      <c r="G65" s="143"/>
      <c r="H65" s="143"/>
      <c r="I65" s="143"/>
      <c r="J65" s="142">
        <v>20</v>
      </c>
      <c r="K65" s="140"/>
      <c r="L65" s="141"/>
      <c r="M65" s="141"/>
      <c r="N65" s="141"/>
      <c r="O65" s="142">
        <v>20</v>
      </c>
      <c r="P65" s="16"/>
      <c r="Q65" s="23"/>
      <c r="R65" s="23"/>
      <c r="S65" s="23"/>
      <c r="T65" s="23"/>
      <c r="U65" s="23"/>
      <c r="V65" s="23"/>
      <c r="W65" s="23"/>
      <c r="X65" s="23"/>
      <c r="AB65" s="16"/>
      <c r="AC65" s="16"/>
      <c r="AD65" s="16"/>
      <c r="AE65" s="16"/>
      <c r="AF65" s="16"/>
      <c r="AG65" s="16"/>
      <c r="AH65" s="16"/>
      <c r="AI65" s="16"/>
      <c r="AJ65" s="16"/>
      <c r="AK65" s="16"/>
      <c r="AL65" s="16"/>
      <c r="AM65" s="144"/>
      <c r="AN65" s="144"/>
      <c r="AO65" s="110"/>
      <c r="AP65" s="110"/>
      <c r="AQ65" s="131"/>
    </row>
    <row r="66" spans="1:43" s="108" customFormat="1" ht="15" customHeight="1" x14ac:dyDescent="0.25">
      <c r="A66" s="132"/>
      <c r="B66" s="133"/>
      <c r="C66" s="137" t="s">
        <v>186</v>
      </c>
      <c r="D66" s="138"/>
      <c r="E66" s="139"/>
      <c r="F66" s="133"/>
      <c r="G66" s="143"/>
      <c r="H66" s="143"/>
      <c r="I66" s="143"/>
      <c r="J66" s="142">
        <v>3</v>
      </c>
      <c r="K66" s="140"/>
      <c r="L66" s="141"/>
      <c r="M66" s="141"/>
      <c r="N66" s="141"/>
      <c r="O66" s="142">
        <v>3</v>
      </c>
      <c r="P66" s="16"/>
      <c r="AB66" s="16"/>
      <c r="AC66" s="16"/>
      <c r="AD66" s="16"/>
      <c r="AE66" s="16"/>
      <c r="AF66" s="16"/>
      <c r="AG66" s="16"/>
      <c r="AH66" s="16"/>
      <c r="AI66" s="16"/>
      <c r="AJ66" s="16"/>
      <c r="AK66" s="16"/>
      <c r="AL66" s="16"/>
      <c r="AM66" s="144"/>
      <c r="AN66" s="144"/>
      <c r="AO66" s="110"/>
      <c r="AP66" s="145" t="s">
        <v>187</v>
      </c>
      <c r="AQ66" s="131"/>
    </row>
    <row r="67" spans="1:43" s="108" customFormat="1" ht="15.6" x14ac:dyDescent="0.25">
      <c r="A67" s="132"/>
      <c r="B67" s="133"/>
      <c r="C67" s="137" t="s">
        <v>188</v>
      </c>
      <c r="D67" s="138"/>
      <c r="E67" s="139"/>
      <c r="F67" s="133"/>
      <c r="G67" s="143"/>
      <c r="H67" s="143"/>
      <c r="I67" s="143"/>
      <c r="J67" s="142">
        <v>3</v>
      </c>
      <c r="K67" s="140"/>
      <c r="L67" s="141"/>
      <c r="M67" s="141"/>
      <c r="N67" s="141"/>
      <c r="O67" s="142">
        <v>3</v>
      </c>
      <c r="P67" s="16"/>
      <c r="AB67" s="16"/>
      <c r="AC67" s="16"/>
      <c r="AD67" s="16"/>
      <c r="AE67" s="16"/>
      <c r="AF67" s="16"/>
      <c r="AG67" s="16"/>
      <c r="AH67" s="16"/>
      <c r="AI67" s="16"/>
      <c r="AJ67" s="16"/>
      <c r="AK67" s="16"/>
      <c r="AL67" s="16"/>
      <c r="AM67" s="144"/>
      <c r="AN67" s="144"/>
      <c r="AO67" s="110"/>
      <c r="AP67" s="145" t="s">
        <v>189</v>
      </c>
    </row>
    <row r="68" spans="1:43" ht="15" x14ac:dyDescent="0.25">
      <c r="A68" s="132"/>
      <c r="B68" s="133"/>
      <c r="C68" s="137" t="s">
        <v>190</v>
      </c>
      <c r="D68" s="138"/>
      <c r="E68" s="139"/>
      <c r="F68" s="133"/>
      <c r="G68" s="143"/>
      <c r="H68" s="143"/>
      <c r="I68" s="143"/>
      <c r="J68" s="142">
        <v>2</v>
      </c>
      <c r="K68" s="140"/>
      <c r="L68" s="141"/>
      <c r="M68" s="141"/>
      <c r="N68" s="141"/>
      <c r="O68" s="142">
        <v>2</v>
      </c>
    </row>
    <row r="69" spans="1:43" ht="15.6" thickBot="1" x14ac:dyDescent="0.3">
      <c r="A69" s="146"/>
      <c r="B69" s="147"/>
      <c r="C69" s="148" t="s">
        <v>191</v>
      </c>
      <c r="D69" s="149"/>
      <c r="E69" s="150"/>
      <c r="F69" s="147"/>
      <c r="G69" s="151"/>
      <c r="H69" s="151"/>
      <c r="I69" s="151"/>
      <c r="J69" s="152">
        <v>2</v>
      </c>
      <c r="K69" s="153"/>
      <c r="L69" s="154"/>
      <c r="M69" s="154"/>
      <c r="N69" s="154"/>
      <c r="O69" s="152">
        <v>2</v>
      </c>
    </row>
    <row r="70" spans="1:43" ht="16.2" thickBot="1" x14ac:dyDescent="0.35">
      <c r="A70" s="155"/>
      <c r="B70" s="156"/>
      <c r="C70" s="157" t="s">
        <v>192</v>
      </c>
      <c r="D70" s="158"/>
      <c r="E70" s="159"/>
      <c r="F70" s="156"/>
      <c r="G70" s="160"/>
      <c r="H70" s="160"/>
      <c r="I70" s="160"/>
      <c r="J70" s="161">
        <v>30</v>
      </c>
      <c r="K70" s="162"/>
      <c r="L70" s="163"/>
      <c r="M70" s="163"/>
      <c r="N70" s="163"/>
      <c r="O70" s="161">
        <v>30</v>
      </c>
    </row>
    <row r="71" spans="1:43" ht="16.2" thickTop="1" x14ac:dyDescent="0.3">
      <c r="A71" s="123"/>
      <c r="B71" s="123"/>
      <c r="C71" s="164"/>
      <c r="D71" s="164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</row>
    <row r="72" spans="1:43" ht="15.6" x14ac:dyDescent="0.25">
      <c r="A72" s="214" t="s">
        <v>193</v>
      </c>
      <c r="B72" s="214"/>
      <c r="C72" s="214"/>
      <c r="D72" s="214"/>
      <c r="E72" s="214"/>
      <c r="F72" s="214"/>
      <c r="G72" s="214"/>
      <c r="H72" s="214"/>
      <c r="I72" s="214"/>
      <c r="J72" s="214"/>
      <c r="K72" s="23"/>
      <c r="L72" s="23"/>
      <c r="M72" s="23"/>
      <c r="N72" s="23"/>
      <c r="O72" s="23"/>
    </row>
  </sheetData>
  <mergeCells count="64">
    <mergeCell ref="AP7:AP8"/>
    <mergeCell ref="K1:Q1"/>
    <mergeCell ref="AF1:AQ1"/>
    <mergeCell ref="AF2:AQ2"/>
    <mergeCell ref="J3:R3"/>
    <mergeCell ref="AF3:AQ3"/>
    <mergeCell ref="A6:AQ6"/>
    <mergeCell ref="A7:A9"/>
    <mergeCell ref="C7:D9"/>
    <mergeCell ref="E7:E9"/>
    <mergeCell ref="F7:F9"/>
    <mergeCell ref="G7:AO7"/>
    <mergeCell ref="A21:D21"/>
    <mergeCell ref="A10:D10"/>
    <mergeCell ref="C11:D11"/>
    <mergeCell ref="C12:D12"/>
    <mergeCell ref="C13:D13"/>
    <mergeCell ref="C14:D14"/>
    <mergeCell ref="C15:D15"/>
    <mergeCell ref="C16:D16"/>
    <mergeCell ref="C17:D17"/>
    <mergeCell ref="C18:D18"/>
    <mergeCell ref="C19:D19"/>
    <mergeCell ref="C20:D20"/>
    <mergeCell ref="C33:D33"/>
    <mergeCell ref="C22:D22"/>
    <mergeCell ref="C23:D23"/>
    <mergeCell ref="C24:D24"/>
    <mergeCell ref="C25:D25"/>
    <mergeCell ref="C26:D26"/>
    <mergeCell ref="C27:D27"/>
    <mergeCell ref="A28:D28"/>
    <mergeCell ref="A29:D29"/>
    <mergeCell ref="C30:D30"/>
    <mergeCell ref="C31:D31"/>
    <mergeCell ref="C32:D32"/>
    <mergeCell ref="C45:D45"/>
    <mergeCell ref="C34:D34"/>
    <mergeCell ref="C35:D35"/>
    <mergeCell ref="A36:D36"/>
    <mergeCell ref="C37:D37"/>
    <mergeCell ref="C38:D38"/>
    <mergeCell ref="C39:D39"/>
    <mergeCell ref="C40:D40"/>
    <mergeCell ref="C41:D41"/>
    <mergeCell ref="C42:D42"/>
    <mergeCell ref="C43:D43"/>
    <mergeCell ref="C44:D44"/>
    <mergeCell ref="Q57:S57"/>
    <mergeCell ref="V57:X57"/>
    <mergeCell ref="A62:C62"/>
    <mergeCell ref="H62:L62"/>
    <mergeCell ref="A46:D46"/>
    <mergeCell ref="C47:D47"/>
    <mergeCell ref="C48:D48"/>
    <mergeCell ref="C49:D49"/>
    <mergeCell ref="C50:D50"/>
    <mergeCell ref="C51:D51"/>
    <mergeCell ref="F63:J63"/>
    <mergeCell ref="K63:O63"/>
    <mergeCell ref="A72:J72"/>
    <mergeCell ref="C52:D52"/>
    <mergeCell ref="G57:I57"/>
    <mergeCell ref="L57:N57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38" orientation="landscape" r:id="rId1"/>
  <headerFooter>
    <oddFooter>&amp;L&amp;D&amp;C&amp;F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</vt:i4>
      </vt:variant>
      <vt:variant>
        <vt:lpstr>Névvel ellátott tartományok</vt:lpstr>
      </vt:variant>
      <vt:variant>
        <vt:i4>2</vt:i4>
      </vt:variant>
    </vt:vector>
  </HeadingPairs>
  <TitlesOfParts>
    <vt:vector size="4" baseType="lpstr">
      <vt:lpstr>KIP_N_1_csoport</vt:lpstr>
      <vt:lpstr>Tanterv</vt:lpstr>
      <vt:lpstr>Tanterv!Nyomtatási_cím</vt:lpstr>
      <vt:lpstr>Tanterv!Nyomtatási_terület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2022-07-26T16:36:48Z</dcterms:created>
  <dcterms:modified xsi:type="dcterms:W3CDTF">2022-07-26T17:04:22Z</dcterms:modified>
</cp:coreProperties>
</file>