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gyetemi anyagok\kari anyagok, kari tanács\beiratkozás\beiratkozás 2022\órarendek\"/>
    </mc:Choice>
  </mc:AlternateContent>
  <xr:revisionPtr revIDLastSave="0" documentId="8_{D1A5738B-2111-4930-94AB-9748079597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ÖM LEV. I. tankör" sheetId="13" r:id="rId1"/>
    <sheet name="KÖM LEV. II. tankör" sheetId="14" r:id="rId2"/>
    <sheet name="Tanterv_levelező_KÖM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1" i="12" l="1"/>
  <c r="F58" i="12"/>
  <c r="E58" i="12"/>
  <c r="F57" i="12"/>
  <c r="E57" i="12"/>
  <c r="E56" i="12"/>
  <c r="E55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3" i="12"/>
  <c r="E53" i="12"/>
  <c r="F52" i="12"/>
  <c r="F50" i="12" s="1"/>
  <c r="F51" i="12"/>
  <c r="E51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E50" i="12"/>
  <c r="F48" i="12"/>
  <c r="E48" i="12"/>
  <c r="F46" i="12"/>
  <c r="E46" i="12"/>
  <c r="E45" i="12"/>
  <c r="E44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1" i="12"/>
  <c r="E41" i="12"/>
  <c r="F40" i="12"/>
  <c r="E40" i="12"/>
  <c r="F39" i="12"/>
  <c r="E39" i="12"/>
  <c r="F38" i="12"/>
  <c r="E38" i="12"/>
  <c r="F37" i="12"/>
  <c r="E37" i="12"/>
  <c r="E36" i="12"/>
  <c r="F35" i="12"/>
  <c r="E35" i="12"/>
  <c r="F34" i="12"/>
  <c r="E34" i="12"/>
  <c r="F33" i="12"/>
  <c r="E33" i="12"/>
  <c r="F32" i="12"/>
  <c r="E32" i="12"/>
  <c r="F31" i="12"/>
  <c r="E31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F29" i="12"/>
  <c r="E29" i="12"/>
  <c r="F28" i="12"/>
  <c r="E28" i="12"/>
  <c r="F26" i="12"/>
  <c r="E26" i="12"/>
  <c r="F25" i="12"/>
  <c r="F24" i="12" s="1"/>
  <c r="E25" i="12"/>
  <c r="AO24" i="12"/>
  <c r="AN24" i="12"/>
  <c r="AM24" i="12"/>
  <c r="AL24" i="12"/>
  <c r="AK24" i="12"/>
  <c r="AJ24" i="12"/>
  <c r="AI24" i="12"/>
  <c r="AI60" i="12" s="1"/>
  <c r="AH24" i="12"/>
  <c r="AG24" i="12"/>
  <c r="AF24" i="12"/>
  <c r="AE24" i="12"/>
  <c r="AD24" i="12"/>
  <c r="AD61" i="12" s="1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O60" i="12" s="1"/>
  <c r="N24" i="12"/>
  <c r="M24" i="12"/>
  <c r="L24" i="12"/>
  <c r="K24" i="12"/>
  <c r="J24" i="12"/>
  <c r="J60" i="12" s="1"/>
  <c r="I24" i="12"/>
  <c r="H24" i="12"/>
  <c r="G24" i="12"/>
  <c r="F23" i="12"/>
  <c r="E23" i="12"/>
  <c r="F22" i="12"/>
  <c r="E22" i="12"/>
  <c r="E21" i="12"/>
  <c r="E19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F11" i="12"/>
  <c r="E11" i="12"/>
  <c r="AO10" i="12"/>
  <c r="AO59" i="12" s="1"/>
  <c r="AN10" i="12"/>
  <c r="AM10" i="12"/>
  <c r="AM59" i="12" s="1"/>
  <c r="AL10" i="12"/>
  <c r="AK10" i="12"/>
  <c r="AK59" i="12" s="1"/>
  <c r="AJ10" i="12"/>
  <c r="AI10" i="12"/>
  <c r="AI59" i="12" s="1"/>
  <c r="AH10" i="12"/>
  <c r="AG10" i="12"/>
  <c r="AG59" i="12" s="1"/>
  <c r="AF10" i="12"/>
  <c r="AE10" i="12"/>
  <c r="AD10" i="12"/>
  <c r="AC10" i="12"/>
  <c r="AC59" i="12" s="1"/>
  <c r="AB10" i="12"/>
  <c r="AA10" i="12"/>
  <c r="Z10" i="12"/>
  <c r="Y10" i="12"/>
  <c r="Y59" i="12" s="1"/>
  <c r="X10" i="12"/>
  <c r="W10" i="12"/>
  <c r="V10" i="12"/>
  <c r="U10" i="12"/>
  <c r="U59" i="12" s="1"/>
  <c r="T10" i="12"/>
  <c r="S10" i="12"/>
  <c r="R10" i="12"/>
  <c r="Q10" i="12"/>
  <c r="Q59" i="12" s="1"/>
  <c r="P10" i="12"/>
  <c r="O10" i="12"/>
  <c r="N10" i="12"/>
  <c r="M10" i="12"/>
  <c r="M59" i="12" s="1"/>
  <c r="L10" i="12"/>
  <c r="K10" i="12"/>
  <c r="J10" i="12"/>
  <c r="I10" i="12"/>
  <c r="I59" i="12" s="1"/>
  <c r="H10" i="12"/>
  <c r="G10" i="12"/>
  <c r="F43" i="12" l="1"/>
  <c r="J59" i="12"/>
  <c r="N59" i="12"/>
  <c r="M62" i="12" s="1"/>
  <c r="R59" i="12"/>
  <c r="V59" i="12"/>
  <c r="Z59" i="12"/>
  <c r="AD59" i="12"/>
  <c r="AH59" i="12"/>
  <c r="AL59" i="12"/>
  <c r="K59" i="12"/>
  <c r="S59" i="12"/>
  <c r="R63" i="12" s="1"/>
  <c r="W59" i="12"/>
  <c r="AE59" i="12"/>
  <c r="T61" i="12"/>
  <c r="G59" i="12"/>
  <c r="O59" i="12"/>
  <c r="AA59" i="12"/>
  <c r="AN60" i="12"/>
  <c r="E10" i="12"/>
  <c r="T60" i="12"/>
  <c r="E43" i="12"/>
  <c r="E54" i="12"/>
  <c r="H59" i="12"/>
  <c r="H62" i="12" s="1"/>
  <c r="L59" i="12"/>
  <c r="P59" i="12"/>
  <c r="T59" i="12"/>
  <c r="X59" i="12"/>
  <c r="W63" i="12" s="1"/>
  <c r="AB59" i="12"/>
  <c r="AB63" i="12" s="1"/>
  <c r="AF59" i="12"/>
  <c r="AG63" i="12" s="1"/>
  <c r="AJ59" i="12"/>
  <c r="AN59" i="12"/>
  <c r="F10" i="12"/>
  <c r="F59" i="12" s="1"/>
  <c r="Y60" i="12"/>
  <c r="F54" i="12"/>
  <c r="E24" i="12"/>
  <c r="E30" i="12"/>
  <c r="AN61" i="12"/>
  <c r="AG62" i="12"/>
  <c r="M63" i="12"/>
  <c r="AL63" i="12"/>
  <c r="AL62" i="12"/>
  <c r="AD60" i="12"/>
  <c r="AI61" i="12"/>
  <c r="J61" i="12"/>
  <c r="O61" i="12"/>
  <c r="AB62" i="12" l="1"/>
  <c r="R62" i="12"/>
  <c r="E59" i="12"/>
  <c r="W62" i="12"/>
  <c r="H63" i="12"/>
</calcChain>
</file>

<file path=xl/sharedStrings.xml><?xml version="1.0" encoding="utf-8"?>
<sst xmlns="http://schemas.openxmlformats.org/spreadsheetml/2006/main" count="380" uniqueCount="230">
  <si>
    <t>HÉTFŐ</t>
  </si>
  <si>
    <t>KEDD</t>
  </si>
  <si>
    <t>SZERDA</t>
  </si>
  <si>
    <t>CSÜTÖRTÖK</t>
  </si>
  <si>
    <t>PÉNTEK</t>
  </si>
  <si>
    <t>SZOMBAT</t>
  </si>
  <si>
    <t>RKEMR1HBLE</t>
  </si>
  <si>
    <t xml:space="preserve">RKEKT1MBLE </t>
  </si>
  <si>
    <t xml:space="preserve">ONLINE ELŐADÁSOK (NINCSEN ÓRARENDI IDŐPONT, DE A NEPTUNBAN A TÁRGY KURZUSÁT FEL KELL VENNI!) </t>
  </si>
  <si>
    <t xml:space="preserve">KÖRNYEZETTAN </t>
  </si>
  <si>
    <t>MŰSZAKI RAJZ ÉS DOKUMENTÁCIÓ ELŐADÁS</t>
  </si>
  <si>
    <t>Óbudai Egyetem</t>
  </si>
  <si>
    <t xml:space="preserve">BSc (E) Mintatanterv </t>
  </si>
  <si>
    <t xml:space="preserve">Rejtő Sándor Könnyűipari és Környezetmérnöki Kar </t>
  </si>
  <si>
    <t>határozat száma: RKK-KT-LXXV/102/2020</t>
  </si>
  <si>
    <t>Érvényes 2021. február 1-től</t>
  </si>
  <si>
    <t>Kód</t>
  </si>
  <si>
    <t>Tantárgyak</t>
  </si>
  <si>
    <t>Félévek</t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</si>
  <si>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</si>
  <si>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</si>
  <si>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</si>
  <si>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</si>
  <si>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</si>
  <si>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</si>
  <si>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</si>
  <si>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</si>
  <si>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</si>
  <si>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</si>
  <si>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</si>
  <si>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</si>
  <si>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</si>
  <si>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(40-60kr.)</t>
  </si>
  <si>
    <t>összesen:</t>
  </si>
  <si>
    <t>Matematika I.</t>
  </si>
  <si>
    <t>Matematika II.</t>
  </si>
  <si>
    <t>v</t>
  </si>
  <si>
    <t>Kémia I.</t>
  </si>
  <si>
    <t>Kémia II.</t>
  </si>
  <si>
    <t>Analítikai kémia</t>
  </si>
  <si>
    <t>é</t>
  </si>
  <si>
    <t>Fizika I.</t>
  </si>
  <si>
    <t>Fizika II.</t>
  </si>
  <si>
    <t>8.</t>
  </si>
  <si>
    <t>Biológia I.</t>
  </si>
  <si>
    <t>9.</t>
  </si>
  <si>
    <t>Biológia II.</t>
  </si>
  <si>
    <t>10.</t>
  </si>
  <si>
    <t>Elektrotechnika</t>
  </si>
  <si>
    <t>11.</t>
  </si>
  <si>
    <t>Ökológia</t>
  </si>
  <si>
    <t>12.</t>
  </si>
  <si>
    <t>Földtudományi ismeretek</t>
  </si>
  <si>
    <t>13.</t>
  </si>
  <si>
    <t>Környezettan (online)</t>
  </si>
  <si>
    <t>Gazdasági és Humán ismeretek   (10-30kr.)                                                        összesen:</t>
  </si>
  <si>
    <t>14.</t>
  </si>
  <si>
    <t>Makroökonómia</t>
  </si>
  <si>
    <t>15.</t>
  </si>
  <si>
    <t>Mikroökonómia</t>
  </si>
  <si>
    <t>16.</t>
  </si>
  <si>
    <t>Vállalkozás gazdaságtan (blended)</t>
  </si>
  <si>
    <t>17.</t>
  </si>
  <si>
    <t>Menedzsment alapjai</t>
  </si>
  <si>
    <t>18.</t>
  </si>
  <si>
    <t>Projektmenedzsment (blended)</t>
  </si>
  <si>
    <t>Környezeti elemek védelme (30-70kr.)                                                                         összesen:</t>
  </si>
  <si>
    <t>19.</t>
  </si>
  <si>
    <t>20.</t>
  </si>
  <si>
    <t>Környezeti elemek védelme II. (Levegőmin. védelem)</t>
  </si>
  <si>
    <t>21.</t>
  </si>
  <si>
    <t>Környezeti elemek védelme III. (Talajvédelem)</t>
  </si>
  <si>
    <t>22.</t>
  </si>
  <si>
    <t>Környezeti ártalmak I. (Zaj, rezgésvédelem)</t>
  </si>
  <si>
    <t>23.</t>
  </si>
  <si>
    <t>Környezeti ártalmak II. (Környezeti sugárvédelem)</t>
  </si>
  <si>
    <t>24.</t>
  </si>
  <si>
    <t>Környezeti ártalmak III. (Hulladékgazdálkodás)</t>
  </si>
  <si>
    <t>25.</t>
  </si>
  <si>
    <t xml:space="preserve">Környezeti műveletek és techn. I. (Víz-, Szennyvíztisztítás) </t>
  </si>
  <si>
    <t>26.</t>
  </si>
  <si>
    <t xml:space="preserve">Környezeti műv. és techn. II.(Megújuló energiák) </t>
  </si>
  <si>
    <t>27.</t>
  </si>
  <si>
    <t>Közegészségügy</t>
  </si>
  <si>
    <t>28.</t>
  </si>
  <si>
    <t>Természet és tájvédelem</t>
  </si>
  <si>
    <t>29.</t>
  </si>
  <si>
    <t>Projektmunka</t>
  </si>
  <si>
    <t>30.</t>
  </si>
  <si>
    <t>Környezet- és természetvédelmi terepi gyakorlatok</t>
  </si>
  <si>
    <t>Műszaki mérnöki ismeretek (20-50kr.)</t>
  </si>
  <si>
    <t>31.</t>
  </si>
  <si>
    <t>32.</t>
  </si>
  <si>
    <t>Műszaki rajz és dokumentáció, CAD (blended)</t>
  </si>
  <si>
    <t>33.</t>
  </si>
  <si>
    <t>Gépszerkezetek (blended)</t>
  </si>
  <si>
    <t>34.</t>
  </si>
  <si>
    <t>Környezetvédelmi analítika</t>
  </si>
  <si>
    <t>35.</t>
  </si>
  <si>
    <t>Mérések adatfeldolgozása</t>
  </si>
  <si>
    <t>36.</t>
  </si>
  <si>
    <t>Szabályozás és vezérlés (blended)</t>
  </si>
  <si>
    <t>Környezetelemzés,környezeti informatika (10-30kr.)</t>
  </si>
  <si>
    <t>37.</t>
  </si>
  <si>
    <t>Informatika I. (blended)</t>
  </si>
  <si>
    <t>38.</t>
  </si>
  <si>
    <t>Informatika II.</t>
  </si>
  <si>
    <t>39.</t>
  </si>
  <si>
    <t>Térinformatika</t>
  </si>
  <si>
    <t>Környezetmenedzsment (10-30kr.)</t>
  </si>
  <si>
    <t>40.</t>
  </si>
  <si>
    <t>Környezetgazdálkodás</t>
  </si>
  <si>
    <t>41.</t>
  </si>
  <si>
    <t>Környezetjogi ismeretek (online)</t>
  </si>
  <si>
    <t>42.</t>
  </si>
  <si>
    <t>Környezeti hatásvizsgálat</t>
  </si>
  <si>
    <t>43.</t>
  </si>
  <si>
    <t>Kockázatelemzés</t>
  </si>
  <si>
    <t>Alap összesen:</t>
  </si>
  <si>
    <t>Vizsga (v)</t>
  </si>
  <si>
    <t>Évközi jegy (é)</t>
  </si>
  <si>
    <t>Gyakorlati órák:</t>
  </si>
  <si>
    <t>Összóra:</t>
  </si>
  <si>
    <t>A kooperatív képzés tanterve</t>
  </si>
  <si>
    <t>kredit</t>
  </si>
  <si>
    <t>Félév</t>
  </si>
  <si>
    <t>Szakmai gyakorlat</t>
  </si>
  <si>
    <t>Választható tárgy I.</t>
  </si>
  <si>
    <t>Dr. habil Koltai László</t>
  </si>
  <si>
    <t>Választható tárgy II.</t>
  </si>
  <si>
    <t>Dékán</t>
  </si>
  <si>
    <t>Választható tárgy III.</t>
  </si>
  <si>
    <t>Választható tárgy IV.</t>
  </si>
  <si>
    <t>Összesen:</t>
  </si>
  <si>
    <t>Megjegyzés: A kooperatív képzés tantárgyait a Kari Tanács évente fogadja el.</t>
  </si>
  <si>
    <t>Elfogadta az RKK tanácsa 2020. november 24-én</t>
  </si>
  <si>
    <t>Levelező tagozat</t>
  </si>
  <si>
    <t xml:space="preserve">                  Környezetmérnök szak</t>
  </si>
  <si>
    <t>felelőse: Dr. Mészárosné Dr. Bálint Ágnes</t>
  </si>
  <si>
    <t>féléves óraszám</t>
  </si>
  <si>
    <r>
      <t>kredi</t>
    </r>
    <r>
      <rPr>
        <b/>
        <sz val="12"/>
        <rFont val="Arial CE"/>
        <charset val="238"/>
      </rPr>
      <t>t</t>
    </r>
  </si>
  <si>
    <t>NMXAN1HBLE</t>
  </si>
  <si>
    <t>RKXMA2HBLE</t>
  </si>
  <si>
    <t>NMXAN1HBLE aláírás</t>
  </si>
  <si>
    <t>RMXKE1KBLE</t>
  </si>
  <si>
    <t>RMXKE2KBLE</t>
  </si>
  <si>
    <t>RKXAK1MBLE</t>
  </si>
  <si>
    <t>RKXFI1MBLE</t>
  </si>
  <si>
    <t>RKXFI2MBLE</t>
  </si>
  <si>
    <t>RKXBI1HBLE</t>
  </si>
  <si>
    <t>RKXBI2HBLE</t>
  </si>
  <si>
    <t>RKXEL1HBLE</t>
  </si>
  <si>
    <t>RKXOK1MBLE</t>
  </si>
  <si>
    <t>RKXFT1MBLE</t>
  </si>
  <si>
    <t>RKEKT1MBLE</t>
  </si>
  <si>
    <t>GGXKG1RBLE</t>
  </si>
  <si>
    <t>GGXKG2RBLE</t>
  </si>
  <si>
    <t>GSEVG2RBLE</t>
  </si>
  <si>
    <t>GVXMA1RBLE</t>
  </si>
  <si>
    <t>RMEPR1KBLE</t>
  </si>
  <si>
    <t>RKXKE1MBLE</t>
  </si>
  <si>
    <t>Környezeti elemek védelme I. (Vízminőségvédelem)(blended)</t>
  </si>
  <si>
    <t>RKXKE2MBLE</t>
  </si>
  <si>
    <t>RKXKE3MBLE</t>
  </si>
  <si>
    <t>RKXKZRMBLE</t>
  </si>
  <si>
    <t>RKXKA2MBLE</t>
  </si>
  <si>
    <t>RKXKA3MBLE</t>
  </si>
  <si>
    <t>RKXKM1MBLE</t>
  </si>
  <si>
    <t>RKXKM2MBLE</t>
  </si>
  <si>
    <t>RKXKU1MBLE</t>
  </si>
  <si>
    <t>RKXBI1MBLE</t>
  </si>
  <si>
    <t>RKXTT1MBLE</t>
  </si>
  <si>
    <t>RKPPR1MBLE</t>
  </si>
  <si>
    <t>RKXKE1MBLE,RKXKE2MBLE, RKXKA1MBLE</t>
  </si>
  <si>
    <t>RKXGY1HBLE</t>
  </si>
  <si>
    <t>RKXMH1HBLE</t>
  </si>
  <si>
    <t xml:space="preserve">Műszaki mechanika </t>
  </si>
  <si>
    <t>RKEGZ1MBLE</t>
  </si>
  <si>
    <t>RKXKA1HBLE</t>
  </si>
  <si>
    <t>RKXMF1MBLE</t>
  </si>
  <si>
    <t>RKXMA2MBLE</t>
  </si>
  <si>
    <t>RKESV1HBLE</t>
  </si>
  <si>
    <t>RMEIN1KBLE</t>
  </si>
  <si>
    <t>RMXIN2HBLE</t>
  </si>
  <si>
    <t>RKXTI1MBLE</t>
  </si>
  <si>
    <t>RKXKZ1HBLE</t>
  </si>
  <si>
    <t>RKEKJ1MBLE</t>
  </si>
  <si>
    <t>RKXHV1MBLE</t>
  </si>
  <si>
    <t>RKXKO1MBLE</t>
  </si>
  <si>
    <t>félévi óra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</si>
  <si>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</si>
  <si>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Konzultációs időpontok</t>
  </si>
  <si>
    <t>8.00-8.45</t>
  </si>
  <si>
    <t>Földtudományi ismeretek előadás, 1., 4., 8., 11. héten</t>
  </si>
  <si>
    <t>8.55-9.40</t>
  </si>
  <si>
    <t>9.50-10.35</t>
  </si>
  <si>
    <t>Földtudományi ismeretek gyakorlat,  L1 csoport, 1., 4., 8., 11. héten</t>
  </si>
  <si>
    <t>Műszaki rajz és dok. Gyakorlat, L2 csoport, 1., 4., 8., 11. héten</t>
  </si>
  <si>
    <t>10.45-11.30</t>
  </si>
  <si>
    <t>11.40-12.25</t>
  </si>
  <si>
    <t>12.35-13.20</t>
  </si>
  <si>
    <t>13.30-14.15</t>
  </si>
  <si>
    <t>14.25-15.10</t>
  </si>
  <si>
    <t>15.20-16.05</t>
  </si>
  <si>
    <t>16.15-17.00</t>
  </si>
  <si>
    <t>Makroökonómia ea. 1., 11. héten 4 óra</t>
  </si>
  <si>
    <t>17.10-17.55</t>
  </si>
  <si>
    <t>18.05-18.50</t>
  </si>
  <si>
    <t>19.00-19.45</t>
  </si>
  <si>
    <t>19.55-20.40</t>
  </si>
  <si>
    <t>20.50-21.35</t>
  </si>
  <si>
    <t>Kedves Hallgatók! Kérjük, hogy a mintatanterv 1. félévéhez kapcsolódó minden kurzust vegyenek fel,  akkor is, ha nincs órarendi időpont hozzárendelve. A kurzus ebben az esetben online formában indul. Nyomatékosan kérjük, hogy az órarendi változatoktól ne térjenek el!!!!! Csak az ott látható időpontokban vegyék fel a tárgyakat!</t>
  </si>
  <si>
    <t>4. oktatási hét: 2022. 09. 29 - 10. 01.</t>
  </si>
  <si>
    <t>1. oktatási hét: 2022. 09. 08 - 09. 10.</t>
  </si>
  <si>
    <t>8. oktatási  hét: 2022. 10. 27 - 10.29.</t>
  </si>
  <si>
    <t>11. oktatási hét: 2022. 11. 17 -11.19.</t>
  </si>
  <si>
    <t>KÖM LEV I. tankör</t>
  </si>
  <si>
    <t>Földtudományi ismeretek gyakorlat,  L2 csoport, 1., 4., 8., 11. héten</t>
  </si>
  <si>
    <t>Műszaki rajz és dok. Gyakorlat, L3 csoport, 1., 4., 8., 11. héten</t>
  </si>
  <si>
    <t>Biológia I. gyakorlat, G1 csoport, 1., 8. héten</t>
  </si>
  <si>
    <t>Fizika I. gyakorlat G1 csop. 4., 11. héten</t>
  </si>
  <si>
    <t>Kémia I. gyakorlat, L1 csoport, 1., 4., 8., 11. héten</t>
  </si>
  <si>
    <t>Matematika I. gyakorlat G01 csoport, 1., 4., 8., 11. héten</t>
  </si>
  <si>
    <t>Fizika I. ea. 1., 4. héten</t>
  </si>
  <si>
    <t>Biológia I. előadás, 1., 4., 8., 11. héten</t>
  </si>
  <si>
    <t>Matematika I. ea. 1., 4., 8., 11. héten</t>
  </si>
  <si>
    <t>Kémia I. ea. 1., 4., 8., 11. héten</t>
  </si>
  <si>
    <t>Biológia I. gyakorlat, G2 csoport, 4., 11. héten</t>
  </si>
  <si>
    <t>Fizika I. gyakorlat G2 csop. 1., 8. héten</t>
  </si>
  <si>
    <t>Kémia I. gyakorlat, L2 csoport, 1., 4., 8., 11.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</si>
</sst>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sz val="10"/>
      <color theme="1"/>
      <name val="Arial CE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2"/>
      <color rgb="FFFF0000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8" fillId="2" borderId="35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" fontId="6" fillId="2" borderId="4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8" fillId="2" borderId="45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" fontId="6" fillId="2" borderId="37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right" vertical="center"/>
    </xf>
    <xf numFmtId="1" fontId="15" fillId="5" borderId="66" xfId="0" applyNumberFormat="1" applyFont="1" applyFill="1" applyBorder="1" applyAlignment="1">
      <alignment horizontal="center" vertical="center"/>
    </xf>
    <xf numFmtId="1" fontId="15" fillId="5" borderId="33" xfId="0" applyNumberFormat="1" applyFont="1" applyFill="1" applyBorder="1" applyAlignment="1">
      <alignment horizontal="center" vertical="center"/>
    </xf>
    <xf numFmtId="1" fontId="15" fillId="5" borderId="32" xfId="0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righ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1" fontId="6" fillId="2" borderId="45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left" vertical="center"/>
    </xf>
    <xf numFmtId="49" fontId="13" fillId="3" borderId="42" xfId="0" applyNumberFormat="1" applyFont="1" applyFill="1" applyBorder="1" applyAlignment="1">
      <alignment horizontal="right" vertical="center"/>
    </xf>
    <xf numFmtId="1" fontId="13" fillId="3" borderId="40" xfId="0" applyNumberFormat="1" applyFont="1" applyFill="1" applyBorder="1" applyAlignment="1">
      <alignment horizontal="center" vertical="center"/>
    </xf>
    <xf numFmtId="1" fontId="15" fillId="3" borderId="33" xfId="0" applyNumberFormat="1" applyFont="1" applyFill="1" applyBorder="1" applyAlignment="1">
      <alignment horizontal="center" vertical="center"/>
    </xf>
    <xf numFmtId="1" fontId="13" fillId="3" borderId="43" xfId="0" applyNumberFormat="1" applyFont="1" applyFill="1" applyBorder="1" applyAlignment="1">
      <alignment horizontal="center" vertical="center"/>
    </xf>
    <xf numFmtId="1" fontId="13" fillId="3" borderId="41" xfId="0" applyNumberFormat="1" applyFont="1" applyFill="1" applyBorder="1" applyAlignment="1">
      <alignment horizontal="center" vertical="center"/>
    </xf>
    <xf numFmtId="1" fontId="13" fillId="3" borderId="42" xfId="0" applyNumberFormat="1" applyFont="1" applyFill="1" applyBorder="1" applyAlignment="1">
      <alignment horizontal="center" vertical="center"/>
    </xf>
    <xf numFmtId="1" fontId="13" fillId="3" borderId="33" xfId="0" applyNumberFormat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vertical="center"/>
    </xf>
    <xf numFmtId="1" fontId="18" fillId="0" borderId="35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1" fontId="16" fillId="2" borderId="36" xfId="0" applyNumberFormat="1" applyFont="1" applyFill="1" applyBorder="1" applyAlignment="1">
      <alignment horizontal="center" vertical="center"/>
    </xf>
    <xf numFmtId="1" fontId="18" fillId="2" borderId="37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3" fillId="0" borderId="4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1" fontId="16" fillId="0" borderId="44" xfId="0" applyNumberFormat="1" applyFont="1" applyFill="1" applyBorder="1" applyAlignment="1">
      <alignment horizontal="center" vertical="center"/>
    </xf>
    <xf numFmtId="1" fontId="18" fillId="0" borderId="45" xfId="0" applyNumberFormat="1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left" vertical="center"/>
    </xf>
    <xf numFmtId="0" fontId="15" fillId="3" borderId="66" xfId="0" applyFont="1" applyFill="1" applyBorder="1" applyAlignment="1">
      <alignment horizontal="right" vertical="center"/>
    </xf>
    <xf numFmtId="0" fontId="7" fillId="2" borderId="6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1" fontId="6" fillId="2" borderId="69" xfId="0" applyNumberFormat="1" applyFont="1" applyFill="1" applyBorder="1" applyAlignment="1">
      <alignment horizontal="center" vertical="center"/>
    </xf>
    <xf numFmtId="49" fontId="13" fillId="3" borderId="38" xfId="0" applyNumberFormat="1" applyFont="1" applyFill="1" applyBorder="1" applyAlignment="1">
      <alignment horizontal="left" vertical="center"/>
    </xf>
    <xf numFmtId="49" fontId="13" fillId="3" borderId="40" xfId="0" applyNumberFormat="1" applyFont="1" applyFill="1" applyBorder="1" applyAlignment="1">
      <alignment vertical="center"/>
    </xf>
    <xf numFmtId="49" fontId="13" fillId="3" borderId="41" xfId="0" applyNumberFormat="1" applyFont="1" applyFill="1" applyBorder="1" applyAlignment="1">
      <alignment vertical="center"/>
    </xf>
    <xf numFmtId="0" fontId="17" fillId="3" borderId="66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1" fontId="6" fillId="2" borderId="68" xfId="0" applyNumberFormat="1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left" vertical="center"/>
    </xf>
    <xf numFmtId="1" fontId="19" fillId="0" borderId="40" xfId="0" applyNumberFormat="1" applyFont="1" applyFill="1" applyBorder="1" applyAlignment="1">
      <alignment horizontal="center" vertical="center"/>
    </xf>
    <xf numFmtId="1" fontId="19" fillId="0" borderId="33" xfId="0" applyNumberFormat="1" applyFont="1" applyFill="1" applyBorder="1" applyAlignment="1">
      <alignment horizontal="center" vertical="center"/>
    </xf>
    <xf numFmtId="1" fontId="20" fillId="0" borderId="43" xfId="0" applyNumberFormat="1" applyFont="1" applyFill="1" applyBorder="1" applyAlignment="1">
      <alignment horizontal="center" vertical="center"/>
    </xf>
    <xf numFmtId="1" fontId="20" fillId="0" borderId="41" xfId="0" applyNumberFormat="1" applyFont="1" applyFill="1" applyBorder="1" applyAlignment="1">
      <alignment horizontal="center" vertical="center"/>
    </xf>
    <xf numFmtId="1" fontId="20" fillId="0" borderId="42" xfId="0" applyNumberFormat="1" applyFont="1" applyFill="1" applyBorder="1" applyAlignment="1">
      <alignment horizontal="center" vertical="center"/>
    </xf>
    <xf numFmtId="1" fontId="20" fillId="0" borderId="3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2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29" fillId="0" borderId="49" xfId="1" applyFont="1" applyFill="1" applyBorder="1" applyAlignment="1">
      <alignment horizontal="center" vertical="center" wrapText="1"/>
    </xf>
    <xf numFmtId="0" fontId="29" fillId="0" borderId="50" xfId="1" applyFont="1" applyFill="1" applyBorder="1" applyAlignment="1">
      <alignment horizontal="center" vertical="center" wrapText="1"/>
    </xf>
    <xf numFmtId="0" fontId="29" fillId="0" borderId="51" xfId="1" applyFont="1" applyFill="1" applyBorder="1" applyAlignment="1">
      <alignment horizontal="center" wrapText="1"/>
    </xf>
    <xf numFmtId="0" fontId="29" fillId="0" borderId="47" xfId="1" applyFont="1" applyFill="1" applyBorder="1" applyAlignment="1">
      <alignment horizontal="center" wrapText="1"/>
    </xf>
    <xf numFmtId="0" fontId="29" fillId="0" borderId="52" xfId="1" applyFont="1" applyFill="1" applyBorder="1" applyAlignment="1">
      <alignment horizontal="center" wrapText="1"/>
    </xf>
    <xf numFmtId="0" fontId="29" fillId="0" borderId="53" xfId="1" applyFont="1" applyBorder="1" applyAlignment="1">
      <alignment horizontal="left" wrapText="1"/>
    </xf>
    <xf numFmtId="0" fontId="28" fillId="0" borderId="1" xfId="1" applyFont="1" applyBorder="1" applyAlignment="1">
      <alignment horizontal="center" wrapText="1"/>
    </xf>
    <xf numFmtId="0" fontId="28" fillId="0" borderId="2" xfId="1" applyFont="1" applyFill="1" applyBorder="1" applyAlignment="1">
      <alignment horizontal="center" wrapText="1"/>
    </xf>
    <xf numFmtId="0" fontId="29" fillId="0" borderId="34" xfId="1" applyFont="1" applyFill="1" applyBorder="1" applyAlignment="1">
      <alignment horizontal="center" vertical="center" wrapText="1"/>
    </xf>
    <xf numFmtId="0" fontId="29" fillId="0" borderId="35" xfId="1" applyFont="1" applyFill="1" applyBorder="1" applyAlignment="1">
      <alignment horizontal="center" vertical="center" wrapText="1"/>
    </xf>
    <xf numFmtId="0" fontId="29" fillId="5" borderId="53" xfId="1" applyFont="1" applyFill="1" applyBorder="1" applyAlignment="1">
      <alignment horizontal="left" wrapText="1"/>
    </xf>
    <xf numFmtId="0" fontId="29" fillId="5" borderId="1" xfId="1" applyFont="1" applyFill="1" applyBorder="1" applyAlignment="1">
      <alignment horizontal="left" wrapText="1"/>
    </xf>
    <xf numFmtId="0" fontId="29" fillId="5" borderId="2" xfId="1" applyFont="1" applyFill="1" applyBorder="1" applyAlignment="1">
      <alignment horizontal="left" wrapText="1"/>
    </xf>
    <xf numFmtId="0" fontId="29" fillId="5" borderId="36" xfId="1" applyFont="1" applyFill="1" applyBorder="1" applyAlignment="1">
      <alignment horizontal="left" wrapText="1"/>
    </xf>
    <xf numFmtId="0" fontId="29" fillId="5" borderId="37" xfId="1" applyFont="1" applyFill="1" applyBorder="1" applyAlignment="1">
      <alignment horizontal="center" wrapText="1"/>
    </xf>
    <xf numFmtId="0" fontId="29" fillId="5" borderId="13" xfId="1" applyFont="1" applyFill="1" applyBorder="1" applyAlignment="1">
      <alignment horizontal="center" wrapText="1"/>
    </xf>
    <xf numFmtId="0" fontId="29" fillId="5" borderId="1" xfId="1" applyFont="1" applyFill="1" applyBorder="1" applyAlignment="1">
      <alignment horizontal="center" wrapText="1"/>
    </xf>
    <xf numFmtId="0" fontId="29" fillId="5" borderId="56" xfId="1" applyFont="1" applyFill="1" applyBorder="1" applyAlignment="1">
      <alignment horizontal="center" wrapText="1"/>
    </xf>
    <xf numFmtId="0" fontId="29" fillId="0" borderId="1" xfId="1" applyFont="1" applyBorder="1" applyAlignment="1">
      <alignment horizontal="left" wrapText="1"/>
    </xf>
    <xf numFmtId="0" fontId="29" fillId="0" borderId="2" xfId="1" applyFont="1" applyFill="1" applyBorder="1" applyAlignment="1">
      <alignment horizontal="left" wrapText="1"/>
    </xf>
    <xf numFmtId="0" fontId="29" fillId="0" borderId="36" xfId="1" applyFont="1" applyFill="1" applyBorder="1" applyAlignment="1">
      <alignment horizontal="left" wrapText="1"/>
    </xf>
    <xf numFmtId="0" fontId="29" fillId="0" borderId="37" xfId="1" applyFont="1" applyFill="1" applyBorder="1" applyAlignment="1">
      <alignment horizontal="center" wrapText="1"/>
    </xf>
    <xf numFmtId="0" fontId="29" fillId="0" borderId="13" xfId="1" applyFont="1" applyFill="1" applyBorder="1" applyAlignment="1">
      <alignment horizontal="left" wrapText="1"/>
    </xf>
    <xf numFmtId="0" fontId="29" fillId="0" borderId="1" xfId="1" applyFont="1" applyFill="1" applyBorder="1" applyAlignment="1">
      <alignment horizontal="left" wrapText="1"/>
    </xf>
    <xf numFmtId="0" fontId="29" fillId="0" borderId="56" xfId="1" applyFont="1" applyFill="1" applyBorder="1" applyAlignment="1">
      <alignment horizontal="center" wrapText="1"/>
    </xf>
    <xf numFmtId="0" fontId="29" fillId="0" borderId="13" xfId="1" applyFont="1" applyFill="1" applyBorder="1" applyAlignment="1">
      <alignment horizontal="center" wrapText="1"/>
    </xf>
    <xf numFmtId="0" fontId="29" fillId="0" borderId="1" xfId="1" applyFont="1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9" fillId="0" borderId="57" xfId="1" applyFont="1" applyBorder="1" applyAlignment="1">
      <alignment horizontal="left" wrapText="1"/>
    </xf>
    <xf numFmtId="0" fontId="29" fillId="0" borderId="4" xfId="1" applyFont="1" applyBorder="1" applyAlignment="1">
      <alignment horizontal="left" wrapText="1"/>
    </xf>
    <xf numFmtId="0" fontId="29" fillId="0" borderId="9" xfId="1" applyFont="1" applyFill="1" applyBorder="1" applyAlignment="1">
      <alignment horizontal="left" wrapText="1"/>
    </xf>
    <xf numFmtId="0" fontId="29" fillId="0" borderId="44" xfId="1" applyFont="1" applyFill="1" applyBorder="1" applyAlignment="1">
      <alignment horizontal="left" wrapText="1"/>
    </xf>
    <xf numFmtId="0" fontId="29" fillId="0" borderId="39" xfId="1" applyFont="1" applyFill="1" applyBorder="1" applyAlignment="1">
      <alignment horizontal="center" wrapText="1"/>
    </xf>
    <xf numFmtId="0" fontId="29" fillId="0" borderId="16" xfId="1" applyFont="1" applyFill="1" applyBorder="1" applyAlignment="1">
      <alignment horizontal="left" wrapText="1"/>
    </xf>
    <xf numFmtId="0" fontId="29" fillId="0" borderId="4" xfId="1" applyFont="1" applyFill="1" applyBorder="1" applyAlignment="1">
      <alignment horizontal="left" wrapText="1"/>
    </xf>
    <xf numFmtId="0" fontId="29" fillId="0" borderId="58" xfId="1" applyFont="1" applyFill="1" applyBorder="1" applyAlignment="1">
      <alignment horizontal="center" wrapText="1"/>
    </xf>
    <xf numFmtId="0" fontId="29" fillId="0" borderId="16" xfId="1" applyFont="1" applyFill="1" applyBorder="1" applyAlignment="1">
      <alignment horizontal="center" wrapText="1"/>
    </xf>
    <xf numFmtId="0" fontId="29" fillId="0" borderId="4" xfId="1" applyFont="1" applyFill="1" applyBorder="1" applyAlignment="1">
      <alignment horizontal="center" wrapText="1"/>
    </xf>
    <xf numFmtId="0" fontId="29" fillId="0" borderId="59" xfId="1" applyFont="1" applyBorder="1" applyAlignment="1">
      <alignment horizontal="left" wrapText="1"/>
    </xf>
    <xf numFmtId="0" fontId="29" fillId="0" borderId="60" xfId="1" applyFont="1" applyBorder="1" applyAlignment="1">
      <alignment horizontal="left" wrapText="1"/>
    </xf>
    <xf numFmtId="0" fontId="28" fillId="0" borderId="61" xfId="1" applyFont="1" applyFill="1" applyBorder="1" applyAlignment="1">
      <alignment horizontal="left" wrapText="1"/>
    </xf>
    <xf numFmtId="0" fontId="29" fillId="0" borderId="62" xfId="1" applyFont="1" applyFill="1" applyBorder="1" applyAlignment="1">
      <alignment horizontal="left" wrapText="1"/>
    </xf>
    <xf numFmtId="0" fontId="28" fillId="0" borderId="63" xfId="1" applyFont="1" applyFill="1" applyBorder="1" applyAlignment="1">
      <alignment horizontal="center" wrapText="1"/>
    </xf>
    <xf numFmtId="0" fontId="29" fillId="0" borderId="64" xfId="1" applyFont="1" applyFill="1" applyBorder="1" applyAlignment="1">
      <alignment horizontal="left" wrapText="1"/>
    </xf>
    <xf numFmtId="0" fontId="29" fillId="0" borderId="60" xfId="1" applyFont="1" applyFill="1" applyBorder="1" applyAlignment="1">
      <alignment horizontal="left" wrapText="1"/>
    </xf>
    <xf numFmtId="0" fontId="28" fillId="0" borderId="65" xfId="1" applyFont="1" applyFill="1" applyBorder="1" applyAlignment="1">
      <alignment horizontal="center" wrapText="1"/>
    </xf>
    <xf numFmtId="0" fontId="29" fillId="0" borderId="64" xfId="1" applyFont="1" applyFill="1" applyBorder="1" applyAlignment="1">
      <alignment horizontal="center" wrapText="1"/>
    </xf>
    <xf numFmtId="0" fontId="29" fillId="0" borderId="60" xfId="1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 wrapText="1"/>
    </xf>
    <xf numFmtId="1" fontId="6" fillId="4" borderId="35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1" fontId="6" fillId="4" borderId="44" xfId="0" applyNumberFormat="1" applyFont="1" applyFill="1" applyBorder="1" applyAlignment="1">
      <alignment horizontal="center" vertical="center"/>
    </xf>
    <xf numFmtId="1" fontId="6" fillId="4" borderId="45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8" fillId="4" borderId="35" xfId="0" applyNumberFormat="1" applyFont="1" applyFill="1" applyBorder="1" applyAlignment="1">
      <alignment horizontal="center" vertical="center"/>
    </xf>
    <xf numFmtId="1" fontId="16" fillId="4" borderId="11" xfId="0" applyNumberFormat="1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1" fillId="7" borderId="2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1" fillId="7" borderId="13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vertical="center" wrapText="1"/>
    </xf>
    <xf numFmtId="0" fontId="32" fillId="7" borderId="13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0" xfId="0" applyFont="1"/>
    <xf numFmtId="0" fontId="2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/>
    <xf numFmtId="0" fontId="3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4" borderId="36" xfId="0" applyFont="1" applyFill="1" applyBorder="1" applyAlignment="1">
      <alignment vertical="center" wrapText="1"/>
    </xf>
    <xf numFmtId="0" fontId="12" fillId="4" borderId="77" xfId="0" applyFont="1" applyFill="1" applyBorder="1" applyAlignment="1">
      <alignment vertical="center" wrapText="1"/>
    </xf>
    <xf numFmtId="0" fontId="42" fillId="4" borderId="36" xfId="0" applyFont="1" applyFill="1" applyBorder="1" applyAlignment="1">
      <alignment vertical="center" wrapText="1"/>
    </xf>
    <xf numFmtId="0" fontId="42" fillId="4" borderId="77" xfId="0" applyFont="1" applyFill="1" applyBorder="1" applyAlignment="1">
      <alignment vertical="center" wrapText="1"/>
    </xf>
    <xf numFmtId="0" fontId="12" fillId="4" borderId="78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 wrapText="1"/>
    </xf>
    <xf numFmtId="0" fontId="33" fillId="6" borderId="0" xfId="0" applyFont="1" applyFill="1" applyAlignment="1">
      <alignment vertical="center" wrapText="1"/>
    </xf>
    <xf numFmtId="20" fontId="11" fillId="4" borderId="7" xfId="0" applyNumberFormat="1" applyFont="1" applyFill="1" applyBorder="1" applyAlignment="1">
      <alignment horizontal="center" vertical="center" wrapText="1"/>
    </xf>
    <xf numFmtId="20" fontId="11" fillId="4" borderId="15" xfId="0" applyNumberFormat="1" applyFont="1" applyFill="1" applyBorder="1" applyAlignment="1">
      <alignment horizontal="center" vertical="center" wrapText="1"/>
    </xf>
    <xf numFmtId="20" fontId="11" fillId="4" borderId="5" xfId="0" applyNumberFormat="1" applyFont="1" applyFill="1" applyBorder="1" applyAlignment="1">
      <alignment horizontal="center" vertical="center" wrapText="1"/>
    </xf>
    <xf numFmtId="20" fontId="11" fillId="4" borderId="10" xfId="0" applyNumberFormat="1" applyFont="1" applyFill="1" applyBorder="1" applyAlignment="1">
      <alignment horizontal="center" vertical="center" wrapText="1"/>
    </xf>
    <xf numFmtId="20" fontId="11" fillId="4" borderId="0" xfId="0" applyNumberFormat="1" applyFont="1" applyFill="1" applyBorder="1" applyAlignment="1">
      <alignment horizontal="center" vertical="center" wrapText="1"/>
    </xf>
    <xf numFmtId="20" fontId="11" fillId="4" borderId="74" xfId="0" applyNumberFormat="1" applyFont="1" applyFill="1" applyBorder="1" applyAlignment="1">
      <alignment horizontal="center" vertical="center" wrapText="1"/>
    </xf>
    <xf numFmtId="20" fontId="11" fillId="4" borderId="72" xfId="0" applyNumberFormat="1" applyFont="1" applyFill="1" applyBorder="1" applyAlignment="1">
      <alignment horizontal="center" vertical="center" wrapText="1"/>
    </xf>
    <xf numFmtId="20" fontId="11" fillId="4" borderId="12" xfId="0" applyNumberFormat="1" applyFont="1" applyFill="1" applyBorder="1" applyAlignment="1">
      <alignment horizontal="center" vertical="center" wrapText="1"/>
    </xf>
    <xf numFmtId="20" fontId="11" fillId="4" borderId="7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76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vertical="center" wrapText="1"/>
    </xf>
    <xf numFmtId="20" fontId="30" fillId="4" borderId="7" xfId="0" applyNumberFormat="1" applyFont="1" applyFill="1" applyBorder="1" applyAlignment="1">
      <alignment horizontal="center" vertical="center" wrapText="1"/>
    </xf>
    <xf numFmtId="20" fontId="30" fillId="4" borderId="15" xfId="0" applyNumberFormat="1" applyFont="1" applyFill="1" applyBorder="1" applyAlignment="1">
      <alignment horizontal="center" vertical="center" wrapText="1"/>
    </xf>
    <xf numFmtId="20" fontId="30" fillId="4" borderId="5" xfId="0" applyNumberFormat="1" applyFont="1" applyFill="1" applyBorder="1" applyAlignment="1">
      <alignment horizontal="center" vertical="center" wrapText="1"/>
    </xf>
    <xf numFmtId="20" fontId="30" fillId="4" borderId="10" xfId="0" applyNumberFormat="1" applyFont="1" applyFill="1" applyBorder="1" applyAlignment="1">
      <alignment horizontal="center" vertical="center" wrapText="1"/>
    </xf>
    <xf numFmtId="20" fontId="30" fillId="4" borderId="0" xfId="0" applyNumberFormat="1" applyFont="1" applyFill="1" applyBorder="1" applyAlignment="1">
      <alignment horizontal="center" vertical="center" wrapText="1"/>
    </xf>
    <xf numFmtId="20" fontId="30" fillId="4" borderId="74" xfId="0" applyNumberFormat="1" applyFont="1" applyFill="1" applyBorder="1" applyAlignment="1">
      <alignment horizontal="center" vertical="center" wrapText="1"/>
    </xf>
    <xf numFmtId="20" fontId="30" fillId="4" borderId="72" xfId="0" applyNumberFormat="1" applyFont="1" applyFill="1" applyBorder="1" applyAlignment="1">
      <alignment horizontal="center" vertical="center" wrapText="1"/>
    </xf>
    <xf numFmtId="20" fontId="30" fillId="4" borderId="12" xfId="0" applyNumberFormat="1" applyFont="1" applyFill="1" applyBorder="1" applyAlignment="1">
      <alignment horizontal="center" vertical="center" wrapText="1"/>
    </xf>
    <xf numFmtId="20" fontId="30" fillId="4" borderId="75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42" fillId="4" borderId="14" xfId="0" applyFont="1" applyFill="1" applyBorder="1" applyAlignment="1">
      <alignment horizontal="left" vertical="center" wrapText="1"/>
    </xf>
    <xf numFmtId="0" fontId="42" fillId="4" borderId="76" xfId="0" applyFont="1" applyFill="1" applyBorder="1" applyAlignment="1">
      <alignment horizontal="left" vertical="center" wrapText="1"/>
    </xf>
    <xf numFmtId="0" fontId="42" fillId="4" borderId="78" xfId="0" applyFont="1" applyFill="1" applyBorder="1" applyAlignment="1">
      <alignment horizontal="left" vertical="center" wrapText="1"/>
    </xf>
    <xf numFmtId="0" fontId="42" fillId="4" borderId="28" xfId="0" applyFont="1" applyFill="1" applyBorder="1" applyAlignment="1">
      <alignment horizontal="left" vertical="center" wrapText="1"/>
    </xf>
    <xf numFmtId="0" fontId="42" fillId="4" borderId="2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9" fontId="13" fillId="5" borderId="30" xfId="0" applyNumberFormat="1" applyFont="1" applyFill="1" applyBorder="1" applyAlignment="1">
      <alignment horizontal="left" vertical="center"/>
    </xf>
    <xf numFmtId="49" fontId="13" fillId="5" borderId="31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49" fontId="13" fillId="3" borderId="40" xfId="0" applyNumberFormat="1" applyFont="1" applyFill="1" applyBorder="1" applyAlignment="1">
      <alignment horizontal="left" vertical="center"/>
    </xf>
    <xf numFmtId="49" fontId="13" fillId="3" borderId="41" xfId="0" applyNumberFormat="1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left" vertical="center"/>
    </xf>
    <xf numFmtId="49" fontId="13" fillId="3" borderId="30" xfId="0" applyNumberFormat="1" applyFont="1" applyFill="1" applyBorder="1" applyAlignment="1">
      <alignment horizontal="left" vertical="center"/>
    </xf>
    <xf numFmtId="49" fontId="13" fillId="3" borderId="31" xfId="0" applyNumberFormat="1" applyFont="1" applyFill="1" applyBorder="1" applyAlignment="1">
      <alignment horizontal="left" vertical="center"/>
    </xf>
    <xf numFmtId="49" fontId="13" fillId="3" borderId="43" xfId="0" applyNumberFormat="1" applyFont="1" applyFill="1" applyBorder="1" applyAlignment="1">
      <alignment horizontal="left" vertical="center"/>
    </xf>
    <xf numFmtId="0" fontId="6" fillId="4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right" vertical="center"/>
    </xf>
    <xf numFmtId="0" fontId="16" fillId="0" borderId="41" xfId="0" applyFont="1" applyFill="1" applyBorder="1" applyAlignment="1">
      <alignment horizontal="right" vertical="center"/>
    </xf>
    <xf numFmtId="0" fontId="16" fillId="0" borderId="42" xfId="0" applyFont="1" applyFill="1" applyBorder="1" applyAlignment="1">
      <alignment horizontal="right" vertical="center"/>
    </xf>
    <xf numFmtId="0" fontId="28" fillId="0" borderId="46" xfId="1" applyFont="1" applyBorder="1" applyAlignment="1">
      <alignment horizontal="center" wrapText="1"/>
    </xf>
    <xf numFmtId="0" fontId="28" fillId="0" borderId="47" xfId="1" applyFont="1" applyBorder="1" applyAlignment="1">
      <alignment horizontal="center" wrapText="1"/>
    </xf>
    <xf numFmtId="0" fontId="28" fillId="0" borderId="48" xfId="1" applyFont="1" applyBorder="1" applyAlignment="1">
      <alignment horizontal="center" wrapText="1"/>
    </xf>
    <xf numFmtId="0" fontId="29" fillId="0" borderId="47" xfId="1" applyFont="1" applyFill="1" applyBorder="1" applyAlignment="1">
      <alignment horizontal="center" wrapText="1"/>
    </xf>
    <xf numFmtId="0" fontId="28" fillId="0" borderId="38" xfId="1" applyFont="1" applyFill="1" applyBorder="1" applyAlignment="1">
      <alignment horizontal="center" wrapText="1"/>
    </xf>
    <xf numFmtId="0" fontId="28" fillId="0" borderId="14" xfId="1" applyFont="1" applyFill="1" applyBorder="1" applyAlignment="1">
      <alignment horizontal="center" wrapText="1"/>
    </xf>
    <xf numFmtId="0" fontId="28" fillId="0" borderId="54" xfId="1" applyFont="1" applyFill="1" applyBorder="1" applyAlignment="1">
      <alignment horizontal="center" wrapText="1"/>
    </xf>
    <xf numFmtId="0" fontId="28" fillId="0" borderId="55" xfId="1" applyFont="1" applyFill="1" applyBorder="1" applyAlignment="1">
      <alignment horizontal="center" wrapText="1"/>
    </xf>
    <xf numFmtId="0" fontId="29" fillId="0" borderId="0" xfId="1" applyFont="1" applyBorder="1" applyAlignment="1">
      <alignment horizontal="left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33CCFF"/>
      <color rgb="FF9999FF"/>
      <color rgb="FF9966FF"/>
      <color rgb="FFFF3300"/>
      <color rgb="FF66FF33"/>
      <color rgb="FFFF6699"/>
      <color rgb="FF66FFFF"/>
      <color rgb="FFFF5050"/>
      <color rgb="FFFF66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F7C8-84BE-4DCF-B73B-DEDEDD588C57}">
  <dimension ref="A1:T23"/>
  <sheetViews>
    <sheetView topLeftCell="A11" workbookViewId="0">
      <selection activeCell="I9" sqref="I9:I10"/>
    </sheetView>
  </sheetViews>
  <sheetFormatPr defaultRowHeight="15" x14ac:dyDescent="0.25"/>
  <cols>
    <col min="2" max="2" width="15.28515625" customWidth="1"/>
    <col min="3" max="3" width="21.85546875" customWidth="1"/>
    <col min="4" max="4" width="12.85546875" customWidth="1"/>
    <col min="5" max="5" width="15.28515625" customWidth="1"/>
    <col min="6" max="6" width="13.7109375" customWidth="1"/>
    <col min="7" max="7" width="14.140625" customWidth="1"/>
    <col min="8" max="8" width="20.42578125" customWidth="1"/>
    <col min="9" max="9" width="16.7109375" customWidth="1"/>
    <col min="14" max="14" width="18.28515625" customWidth="1"/>
  </cols>
  <sheetData>
    <row r="1" spans="1:20" ht="19.5" x14ac:dyDescent="0.3">
      <c r="A1" s="278" t="s">
        <v>216</v>
      </c>
      <c r="B1" s="279"/>
      <c r="C1" s="237" t="s">
        <v>0</v>
      </c>
      <c r="D1" s="238" t="s">
        <v>1</v>
      </c>
      <c r="E1" s="238" t="s">
        <v>2</v>
      </c>
      <c r="F1" s="280" t="s">
        <v>3</v>
      </c>
      <c r="G1" s="281"/>
      <c r="H1" s="237" t="s">
        <v>4</v>
      </c>
      <c r="I1" s="239" t="s">
        <v>5</v>
      </c>
    </row>
    <row r="2" spans="1:20" ht="35.25" customHeight="1" x14ac:dyDescent="0.25">
      <c r="A2" s="229">
        <v>1</v>
      </c>
      <c r="B2" s="240" t="s">
        <v>192</v>
      </c>
      <c r="C2" s="241"/>
      <c r="D2" s="241"/>
      <c r="E2" s="241"/>
      <c r="F2" s="282" t="s">
        <v>193</v>
      </c>
      <c r="G2" s="283"/>
      <c r="H2" s="242"/>
      <c r="I2" s="276" t="s">
        <v>223</v>
      </c>
      <c r="K2" s="260" t="s">
        <v>190</v>
      </c>
      <c r="L2" s="260"/>
      <c r="M2" s="260"/>
      <c r="N2" s="260"/>
      <c r="O2" s="260"/>
      <c r="P2" s="260"/>
      <c r="Q2" s="260"/>
      <c r="R2" s="260"/>
      <c r="S2" s="260"/>
      <c r="T2" s="260"/>
    </row>
    <row r="3" spans="1:20" ht="30.75" customHeight="1" x14ac:dyDescent="0.25">
      <c r="A3" s="229">
        <v>2</v>
      </c>
      <c r="B3" s="240" t="s">
        <v>194</v>
      </c>
      <c r="C3" s="241"/>
      <c r="D3" s="241"/>
      <c r="E3" s="241"/>
      <c r="F3" s="284"/>
      <c r="G3" s="285"/>
      <c r="H3" s="242"/>
      <c r="I3" s="276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0" ht="30.75" customHeight="1" x14ac:dyDescent="0.25">
      <c r="A4" s="229">
        <v>3</v>
      </c>
      <c r="B4" s="240" t="s">
        <v>195</v>
      </c>
      <c r="C4" s="241"/>
      <c r="D4" s="243"/>
      <c r="E4" s="241"/>
      <c r="F4" s="282" t="s">
        <v>196</v>
      </c>
      <c r="G4" s="283"/>
      <c r="H4" s="276" t="s">
        <v>197</v>
      </c>
      <c r="I4" s="276" t="s">
        <v>224</v>
      </c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20" ht="33.75" customHeight="1" x14ac:dyDescent="0.25">
      <c r="A5" s="229">
        <v>4</v>
      </c>
      <c r="B5" s="240" t="s">
        <v>198</v>
      </c>
      <c r="C5" s="241"/>
      <c r="D5" s="243"/>
      <c r="E5" s="241"/>
      <c r="F5" s="284"/>
      <c r="G5" s="285"/>
      <c r="H5" s="276"/>
      <c r="I5" s="276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20.25" x14ac:dyDescent="0.25">
      <c r="A6" s="229">
        <v>5</v>
      </c>
      <c r="B6" s="240" t="s">
        <v>199</v>
      </c>
      <c r="C6" s="241"/>
      <c r="D6" s="243"/>
      <c r="E6" s="241"/>
      <c r="F6" s="274" t="s">
        <v>227</v>
      </c>
      <c r="G6" s="276" t="s">
        <v>228</v>
      </c>
      <c r="H6" s="276" t="s">
        <v>229</v>
      </c>
      <c r="I6" s="277" t="s">
        <v>225</v>
      </c>
    </row>
    <row r="7" spans="1:20" ht="44.25" customHeight="1" x14ac:dyDescent="0.25">
      <c r="A7" s="229">
        <v>6</v>
      </c>
      <c r="B7" s="240" t="s">
        <v>200</v>
      </c>
      <c r="C7" s="241"/>
      <c r="D7" s="243"/>
      <c r="E7" s="241"/>
      <c r="F7" s="275"/>
      <c r="G7" s="276"/>
      <c r="H7" s="276"/>
      <c r="I7" s="277"/>
      <c r="K7" s="261" t="s">
        <v>211</v>
      </c>
      <c r="L7" s="261"/>
      <c r="M7" s="261"/>
      <c r="N7" s="261"/>
      <c r="O7" s="261"/>
      <c r="P7" s="261"/>
      <c r="Q7" s="261"/>
      <c r="R7" s="261"/>
      <c r="S7" s="261"/>
      <c r="T7" s="261"/>
    </row>
    <row r="8" spans="1:20" ht="33.75" customHeight="1" x14ac:dyDescent="0.25">
      <c r="A8" s="229">
        <v>7</v>
      </c>
      <c r="B8" s="240" t="s">
        <v>201</v>
      </c>
      <c r="C8" s="241"/>
      <c r="D8" s="241"/>
      <c r="E8" s="241"/>
      <c r="F8" s="241"/>
      <c r="G8" s="244"/>
      <c r="H8" s="276" t="s">
        <v>222</v>
      </c>
      <c r="I8" s="277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ht="30" customHeight="1" x14ac:dyDescent="0.25">
      <c r="A9" s="229">
        <v>8</v>
      </c>
      <c r="B9" s="240" t="s">
        <v>202</v>
      </c>
      <c r="C9" s="241"/>
      <c r="D9" s="241"/>
      <c r="E9" s="241"/>
      <c r="F9" s="241"/>
      <c r="G9" s="244"/>
      <c r="H9" s="276"/>
      <c r="I9" s="276" t="s">
        <v>226</v>
      </c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ht="20.25" x14ac:dyDescent="0.25">
      <c r="A10" s="229">
        <v>9</v>
      </c>
      <c r="B10" s="240" t="s">
        <v>203</v>
      </c>
      <c r="C10" s="243"/>
      <c r="D10" s="245"/>
      <c r="E10" s="241"/>
      <c r="F10" s="241"/>
      <c r="G10" s="244"/>
      <c r="H10" s="276"/>
      <c r="I10" s="276"/>
    </row>
    <row r="11" spans="1:20" ht="20.25" x14ac:dyDescent="0.25">
      <c r="A11" s="229">
        <v>10</v>
      </c>
      <c r="B11" s="240" t="s">
        <v>204</v>
      </c>
      <c r="C11" s="241"/>
      <c r="D11" s="245"/>
      <c r="E11" s="241"/>
      <c r="F11" s="241"/>
      <c r="G11" s="244"/>
      <c r="H11" s="242"/>
      <c r="I11" s="257" t="s">
        <v>205</v>
      </c>
      <c r="K11" s="230" t="s">
        <v>191</v>
      </c>
      <c r="L11" s="231"/>
      <c r="M11" s="231"/>
      <c r="N11" s="232"/>
    </row>
    <row r="12" spans="1:20" ht="23.25" x14ac:dyDescent="0.25">
      <c r="A12" s="229">
        <v>11</v>
      </c>
      <c r="B12" s="240" t="s">
        <v>206</v>
      </c>
      <c r="C12" s="241"/>
      <c r="D12" s="241"/>
      <c r="E12" s="241"/>
      <c r="F12" s="246"/>
      <c r="G12" s="246"/>
      <c r="H12" s="247"/>
      <c r="I12" s="258"/>
      <c r="K12" s="233" t="s">
        <v>213</v>
      </c>
      <c r="L12" s="233"/>
      <c r="M12" s="234"/>
      <c r="N12" s="235"/>
    </row>
    <row r="13" spans="1:20" ht="23.25" x14ac:dyDescent="0.25">
      <c r="A13" s="229">
        <v>12</v>
      </c>
      <c r="B13" s="240" t="s">
        <v>207</v>
      </c>
      <c r="C13" s="240"/>
      <c r="D13" s="241"/>
      <c r="E13" s="241"/>
      <c r="F13" s="243"/>
      <c r="G13" s="243"/>
      <c r="H13" s="248"/>
      <c r="I13" s="258"/>
      <c r="K13" s="233" t="s">
        <v>212</v>
      </c>
      <c r="L13" s="233"/>
      <c r="M13" s="233"/>
      <c r="N13" s="235"/>
    </row>
    <row r="14" spans="1:20" ht="23.25" x14ac:dyDescent="0.25">
      <c r="A14" s="229">
        <v>13</v>
      </c>
      <c r="B14" s="240" t="s">
        <v>208</v>
      </c>
      <c r="C14" s="240"/>
      <c r="D14" s="241"/>
      <c r="E14" s="246"/>
      <c r="F14" s="243"/>
      <c r="G14" s="243"/>
      <c r="H14" s="248"/>
      <c r="I14" s="259"/>
      <c r="K14" s="233" t="s">
        <v>214</v>
      </c>
      <c r="L14" s="233"/>
      <c r="M14" s="233"/>
      <c r="N14" s="236"/>
    </row>
    <row r="15" spans="1:20" ht="23.25" x14ac:dyDescent="0.25">
      <c r="A15" s="229">
        <v>14</v>
      </c>
      <c r="B15" s="240" t="s">
        <v>209</v>
      </c>
      <c r="C15" s="240"/>
      <c r="D15" s="241"/>
      <c r="E15" s="246"/>
      <c r="F15" s="246"/>
      <c r="G15" s="246"/>
      <c r="H15" s="248"/>
      <c r="I15" s="249"/>
      <c r="K15" s="233" t="s">
        <v>215</v>
      </c>
      <c r="L15" s="233"/>
      <c r="M15" s="233"/>
      <c r="N15" s="236"/>
    </row>
    <row r="16" spans="1:20" ht="20.25" x14ac:dyDescent="0.25">
      <c r="A16" s="229">
        <v>15</v>
      </c>
      <c r="B16" s="240" t="s">
        <v>210</v>
      </c>
      <c r="C16" s="240"/>
      <c r="D16" s="241"/>
      <c r="E16" s="246"/>
      <c r="F16" s="246"/>
      <c r="G16" s="246"/>
      <c r="H16" s="246"/>
      <c r="I16" s="242"/>
    </row>
    <row r="18" spans="3:11" ht="15.75" thickBot="1" x14ac:dyDescent="0.3"/>
    <row r="19" spans="3:11" x14ac:dyDescent="0.25">
      <c r="C19" s="262" t="s">
        <v>8</v>
      </c>
      <c r="D19" s="263"/>
      <c r="E19" s="263"/>
      <c r="F19" s="263"/>
      <c r="G19" s="263"/>
      <c r="H19" s="263"/>
      <c r="I19" s="263"/>
      <c r="J19" s="263"/>
      <c r="K19" s="264"/>
    </row>
    <row r="20" spans="3:11" x14ac:dyDescent="0.25">
      <c r="C20" s="265"/>
      <c r="D20" s="266"/>
      <c r="E20" s="266"/>
      <c r="F20" s="266"/>
      <c r="G20" s="266"/>
      <c r="H20" s="266"/>
      <c r="I20" s="266"/>
      <c r="J20" s="266"/>
      <c r="K20" s="267"/>
    </row>
    <row r="21" spans="3:11" x14ac:dyDescent="0.25">
      <c r="C21" s="268"/>
      <c r="D21" s="269"/>
      <c r="E21" s="269"/>
      <c r="F21" s="269"/>
      <c r="G21" s="269"/>
      <c r="H21" s="269"/>
      <c r="I21" s="269"/>
      <c r="J21" s="269"/>
      <c r="K21" s="270"/>
    </row>
    <row r="22" spans="3:11" x14ac:dyDescent="0.25">
      <c r="C22" s="250" t="s">
        <v>6</v>
      </c>
      <c r="D22" s="271" t="s">
        <v>10</v>
      </c>
      <c r="E22" s="272"/>
      <c r="F22" s="272"/>
      <c r="G22" s="272"/>
      <c r="H22" s="272"/>
      <c r="I22" s="272"/>
      <c r="J22" s="272"/>
      <c r="K22" s="273"/>
    </row>
    <row r="23" spans="3:11" ht="15.75" thickBot="1" x14ac:dyDescent="0.3">
      <c r="C23" s="251" t="s">
        <v>7</v>
      </c>
      <c r="D23" s="254" t="s">
        <v>9</v>
      </c>
      <c r="E23" s="255"/>
      <c r="F23" s="255"/>
      <c r="G23" s="255"/>
      <c r="H23" s="255"/>
      <c r="I23" s="255"/>
      <c r="J23" s="255"/>
      <c r="K23" s="256"/>
    </row>
  </sheetData>
  <mergeCells count="19">
    <mergeCell ref="A1:B1"/>
    <mergeCell ref="F1:G1"/>
    <mergeCell ref="F2:G3"/>
    <mergeCell ref="I2:I3"/>
    <mergeCell ref="F4:G5"/>
    <mergeCell ref="H4:H5"/>
    <mergeCell ref="I4:I5"/>
    <mergeCell ref="D23:K23"/>
    <mergeCell ref="I11:I14"/>
    <mergeCell ref="K2:T5"/>
    <mergeCell ref="K7:T9"/>
    <mergeCell ref="C19:K21"/>
    <mergeCell ref="D22:K22"/>
    <mergeCell ref="F6:F7"/>
    <mergeCell ref="G6:G7"/>
    <mergeCell ref="H6:H7"/>
    <mergeCell ref="I6:I8"/>
    <mergeCell ref="H8:H10"/>
    <mergeCell ref="I9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136D-CA0D-4AF8-AD86-9E40622A04ED}">
  <dimension ref="A1:T23"/>
  <sheetViews>
    <sheetView tabSelected="1" workbookViewId="0">
      <selection activeCell="Q14" sqref="Q14"/>
    </sheetView>
  </sheetViews>
  <sheetFormatPr defaultRowHeight="15" x14ac:dyDescent="0.25"/>
  <cols>
    <col min="2" max="2" width="20.140625" customWidth="1"/>
    <col min="3" max="3" width="20.42578125" customWidth="1"/>
    <col min="4" max="4" width="14.140625" customWidth="1"/>
    <col min="5" max="5" width="17.28515625" customWidth="1"/>
    <col min="6" max="6" width="17.7109375" customWidth="1"/>
    <col min="7" max="7" width="20.28515625" customWidth="1"/>
    <col min="8" max="8" width="21.28515625" customWidth="1"/>
    <col min="9" max="9" width="23.85546875" customWidth="1"/>
    <col min="11" max="11" width="13.140625" customWidth="1"/>
    <col min="12" max="12" width="11.42578125" customWidth="1"/>
    <col min="14" max="14" width="14" customWidth="1"/>
  </cols>
  <sheetData>
    <row r="1" spans="1:20" ht="19.5" x14ac:dyDescent="0.3">
      <c r="A1" s="278"/>
      <c r="B1" s="279"/>
      <c r="C1" s="237" t="s">
        <v>0</v>
      </c>
      <c r="D1" s="238" t="s">
        <v>1</v>
      </c>
      <c r="E1" s="238" t="s">
        <v>2</v>
      </c>
      <c r="F1" s="280" t="s">
        <v>3</v>
      </c>
      <c r="G1" s="281"/>
      <c r="H1" s="237" t="s">
        <v>4</v>
      </c>
      <c r="I1" s="239" t="s">
        <v>5</v>
      </c>
    </row>
    <row r="2" spans="1:20" ht="20.25" customHeight="1" x14ac:dyDescent="0.25">
      <c r="A2" s="229">
        <v>1</v>
      </c>
      <c r="B2" s="240" t="s">
        <v>192</v>
      </c>
      <c r="C2" s="241"/>
      <c r="D2" s="241"/>
      <c r="E2" s="241"/>
      <c r="F2" s="282" t="s">
        <v>193</v>
      </c>
      <c r="G2" s="283"/>
      <c r="H2" s="242"/>
      <c r="I2" s="276" t="s">
        <v>223</v>
      </c>
      <c r="K2" s="286" t="s">
        <v>190</v>
      </c>
      <c r="L2" s="286"/>
      <c r="M2" s="286"/>
      <c r="N2" s="286"/>
      <c r="O2" s="286"/>
      <c r="P2" s="286"/>
      <c r="Q2" s="286"/>
      <c r="R2" s="286"/>
      <c r="S2" s="286"/>
      <c r="T2" s="286"/>
    </row>
    <row r="3" spans="1:20" ht="20.25" x14ac:dyDescent="0.25">
      <c r="A3" s="229">
        <v>2</v>
      </c>
      <c r="B3" s="240" t="s">
        <v>194</v>
      </c>
      <c r="C3" s="241"/>
      <c r="D3" s="241"/>
      <c r="E3" s="241"/>
      <c r="F3" s="284"/>
      <c r="G3" s="285"/>
      <c r="H3" s="242"/>
      <c r="I3" s="276"/>
      <c r="K3" s="286"/>
      <c r="L3" s="286"/>
      <c r="M3" s="286"/>
      <c r="N3" s="286"/>
      <c r="O3" s="286"/>
      <c r="P3" s="286"/>
      <c r="Q3" s="286"/>
      <c r="R3" s="286"/>
      <c r="S3" s="286"/>
      <c r="T3" s="286"/>
    </row>
    <row r="4" spans="1:20" ht="20.25" x14ac:dyDescent="0.25">
      <c r="A4" s="229">
        <v>3</v>
      </c>
      <c r="B4" s="240" t="s">
        <v>195</v>
      </c>
      <c r="C4" s="241"/>
      <c r="D4" s="243"/>
      <c r="E4" s="241"/>
      <c r="F4" s="274" t="s">
        <v>219</v>
      </c>
      <c r="G4" s="276" t="s">
        <v>220</v>
      </c>
      <c r="H4" s="276" t="s">
        <v>221</v>
      </c>
      <c r="I4" s="276" t="s">
        <v>224</v>
      </c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1:20" ht="20.25" x14ac:dyDescent="0.25">
      <c r="A5" s="229">
        <v>4</v>
      </c>
      <c r="B5" s="240" t="s">
        <v>198</v>
      </c>
      <c r="C5" s="241"/>
      <c r="D5" s="243"/>
      <c r="E5" s="241"/>
      <c r="F5" s="275"/>
      <c r="G5" s="276"/>
      <c r="H5" s="276"/>
      <c r="I5" s="27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1:20" ht="20.25" x14ac:dyDescent="0.25">
      <c r="A6" s="229">
        <v>5</v>
      </c>
      <c r="B6" s="240" t="s">
        <v>199</v>
      </c>
      <c r="C6" s="241"/>
      <c r="D6" s="243"/>
      <c r="E6" s="241"/>
      <c r="F6" s="282" t="s">
        <v>217</v>
      </c>
      <c r="G6" s="283"/>
      <c r="H6" s="276" t="s">
        <v>218</v>
      </c>
      <c r="I6" s="277" t="s">
        <v>225</v>
      </c>
    </row>
    <row r="7" spans="1:20" ht="20.25" x14ac:dyDescent="0.25">
      <c r="A7" s="229">
        <v>6</v>
      </c>
      <c r="B7" s="240" t="s">
        <v>200</v>
      </c>
      <c r="C7" s="241"/>
      <c r="D7" s="243"/>
      <c r="E7" s="241"/>
      <c r="F7" s="284"/>
      <c r="G7" s="285"/>
      <c r="H7" s="276"/>
      <c r="I7" s="277"/>
      <c r="K7" s="287" t="s">
        <v>211</v>
      </c>
      <c r="L7" s="287"/>
      <c r="M7" s="287"/>
      <c r="N7" s="287"/>
      <c r="O7" s="287"/>
      <c r="P7" s="287"/>
      <c r="Q7" s="287"/>
      <c r="R7" s="287"/>
      <c r="S7" s="287"/>
      <c r="T7" s="287"/>
    </row>
    <row r="8" spans="1:20" ht="20.25" x14ac:dyDescent="0.25">
      <c r="A8" s="229">
        <v>7</v>
      </c>
      <c r="B8" s="240" t="s">
        <v>201</v>
      </c>
      <c r="C8" s="241"/>
      <c r="D8" s="241"/>
      <c r="E8" s="241"/>
      <c r="F8" s="241"/>
      <c r="G8" s="244"/>
      <c r="H8" s="276" t="s">
        <v>222</v>
      </c>
      <c r="I8" s="277"/>
      <c r="K8" s="287"/>
      <c r="L8" s="287"/>
      <c r="M8" s="287"/>
      <c r="N8" s="287"/>
      <c r="O8" s="287"/>
      <c r="P8" s="287"/>
      <c r="Q8" s="287"/>
      <c r="R8" s="287"/>
      <c r="S8" s="287"/>
      <c r="T8" s="287"/>
    </row>
    <row r="9" spans="1:20" ht="20.25" x14ac:dyDescent="0.25">
      <c r="A9" s="229">
        <v>8</v>
      </c>
      <c r="B9" s="240" t="s">
        <v>202</v>
      </c>
      <c r="C9" s="241"/>
      <c r="D9" s="241"/>
      <c r="E9" s="241"/>
      <c r="F9" s="241"/>
      <c r="G9" s="244"/>
      <c r="H9" s="276"/>
      <c r="I9" s="276" t="s">
        <v>226</v>
      </c>
      <c r="K9" s="287"/>
      <c r="L9" s="287"/>
      <c r="M9" s="287"/>
      <c r="N9" s="287"/>
      <c r="O9" s="287"/>
      <c r="P9" s="287"/>
      <c r="Q9" s="287"/>
      <c r="R9" s="287"/>
      <c r="S9" s="287"/>
      <c r="T9" s="287"/>
    </row>
    <row r="10" spans="1:20" ht="20.25" x14ac:dyDescent="0.25">
      <c r="A10" s="229">
        <v>9</v>
      </c>
      <c r="B10" s="240" t="s">
        <v>203</v>
      </c>
      <c r="C10" s="243"/>
      <c r="D10" s="245"/>
      <c r="E10" s="241"/>
      <c r="F10" s="241"/>
      <c r="G10" s="244"/>
      <c r="H10" s="276"/>
      <c r="I10" s="276"/>
    </row>
    <row r="11" spans="1:20" ht="20.25" x14ac:dyDescent="0.25">
      <c r="A11" s="229">
        <v>10</v>
      </c>
      <c r="B11" s="240" t="s">
        <v>204</v>
      </c>
      <c r="C11" s="241"/>
      <c r="D11" s="245"/>
      <c r="E11" s="241"/>
      <c r="F11" s="241"/>
      <c r="G11" s="244"/>
      <c r="H11" s="242"/>
      <c r="I11" s="257" t="s">
        <v>205</v>
      </c>
    </row>
    <row r="12" spans="1:20" ht="20.25" x14ac:dyDescent="0.25">
      <c r="A12" s="229">
        <v>11</v>
      </c>
      <c r="B12" s="240" t="s">
        <v>206</v>
      </c>
      <c r="C12" s="241"/>
      <c r="D12" s="241"/>
      <c r="E12" s="241"/>
      <c r="F12" s="246"/>
      <c r="G12" s="246"/>
      <c r="H12" s="247"/>
      <c r="I12" s="258"/>
      <c r="K12" s="230" t="s">
        <v>191</v>
      </c>
      <c r="L12" s="231"/>
      <c r="M12" s="231"/>
      <c r="N12" s="232"/>
    </row>
    <row r="13" spans="1:20" ht="23.25" x14ac:dyDescent="0.25">
      <c r="A13" s="229">
        <v>12</v>
      </c>
      <c r="B13" s="240" t="s">
        <v>207</v>
      </c>
      <c r="C13" s="240"/>
      <c r="D13" s="241"/>
      <c r="E13" s="241"/>
      <c r="F13" s="243"/>
      <c r="G13" s="243"/>
      <c r="H13" s="248"/>
      <c r="I13" s="258"/>
      <c r="K13" s="233" t="s">
        <v>213</v>
      </c>
      <c r="L13" s="233"/>
      <c r="M13" s="234"/>
      <c r="N13" s="235"/>
    </row>
    <row r="14" spans="1:20" ht="23.25" x14ac:dyDescent="0.25">
      <c r="A14" s="229">
        <v>13</v>
      </c>
      <c r="B14" s="240" t="s">
        <v>208</v>
      </c>
      <c r="C14" s="240"/>
      <c r="D14" s="241"/>
      <c r="E14" s="246"/>
      <c r="F14" s="243"/>
      <c r="G14" s="243"/>
      <c r="H14" s="248"/>
      <c r="I14" s="259"/>
      <c r="K14" s="233" t="s">
        <v>212</v>
      </c>
      <c r="L14" s="233"/>
      <c r="M14" s="233"/>
      <c r="N14" s="235"/>
    </row>
    <row r="15" spans="1:20" ht="23.25" x14ac:dyDescent="0.25">
      <c r="A15" s="229">
        <v>14</v>
      </c>
      <c r="B15" s="240" t="s">
        <v>209</v>
      </c>
      <c r="C15" s="240"/>
      <c r="D15" s="241"/>
      <c r="E15" s="246"/>
      <c r="F15" s="246"/>
      <c r="G15" s="246"/>
      <c r="H15" s="248"/>
      <c r="I15" s="249"/>
      <c r="K15" s="233" t="s">
        <v>214</v>
      </c>
      <c r="L15" s="233"/>
      <c r="M15" s="233"/>
      <c r="N15" s="236"/>
    </row>
    <row r="16" spans="1:20" ht="23.25" x14ac:dyDescent="0.25">
      <c r="A16" s="229">
        <v>15</v>
      </c>
      <c r="B16" s="240" t="s">
        <v>210</v>
      </c>
      <c r="C16" s="240"/>
      <c r="D16" s="241"/>
      <c r="E16" s="246"/>
      <c r="F16" s="246"/>
      <c r="G16" s="246"/>
      <c r="H16" s="246"/>
      <c r="I16" s="242"/>
      <c r="K16" s="233" t="s">
        <v>215</v>
      </c>
      <c r="L16" s="233"/>
      <c r="M16" s="233"/>
      <c r="N16" s="236"/>
    </row>
    <row r="18" spans="3:11" ht="15.75" thickBot="1" x14ac:dyDescent="0.3"/>
    <row r="19" spans="3:11" x14ac:dyDescent="0.25">
      <c r="C19" s="288" t="s">
        <v>8</v>
      </c>
      <c r="D19" s="289"/>
      <c r="E19" s="289"/>
      <c r="F19" s="289"/>
      <c r="G19" s="289"/>
      <c r="H19" s="289"/>
      <c r="I19" s="289"/>
      <c r="J19" s="289"/>
      <c r="K19" s="290"/>
    </row>
    <row r="20" spans="3:11" x14ac:dyDescent="0.25">
      <c r="C20" s="291"/>
      <c r="D20" s="292"/>
      <c r="E20" s="292"/>
      <c r="F20" s="292"/>
      <c r="G20" s="292"/>
      <c r="H20" s="292"/>
      <c r="I20" s="292"/>
      <c r="J20" s="292"/>
      <c r="K20" s="293"/>
    </row>
    <row r="21" spans="3:11" x14ac:dyDescent="0.25">
      <c r="C21" s="294"/>
      <c r="D21" s="295"/>
      <c r="E21" s="295"/>
      <c r="F21" s="295"/>
      <c r="G21" s="295"/>
      <c r="H21" s="295"/>
      <c r="I21" s="295"/>
      <c r="J21" s="295"/>
      <c r="K21" s="296"/>
    </row>
    <row r="22" spans="3:11" x14ac:dyDescent="0.25">
      <c r="C22" s="252" t="s">
        <v>6</v>
      </c>
      <c r="D22" s="297" t="s">
        <v>10</v>
      </c>
      <c r="E22" s="298"/>
      <c r="F22" s="298"/>
      <c r="G22" s="298"/>
      <c r="H22" s="298"/>
      <c r="I22" s="298"/>
      <c r="J22" s="298"/>
      <c r="K22" s="299"/>
    </row>
    <row r="23" spans="3:11" ht="15.75" thickBot="1" x14ac:dyDescent="0.3">
      <c r="C23" s="253" t="s">
        <v>7</v>
      </c>
      <c r="D23" s="300" t="s">
        <v>9</v>
      </c>
      <c r="E23" s="301"/>
      <c r="F23" s="301"/>
      <c r="G23" s="301"/>
      <c r="H23" s="301"/>
      <c r="I23" s="301"/>
      <c r="J23" s="301"/>
      <c r="K23" s="302"/>
    </row>
  </sheetData>
  <mergeCells count="19">
    <mergeCell ref="A1:B1"/>
    <mergeCell ref="F1:G1"/>
    <mergeCell ref="F2:G3"/>
    <mergeCell ref="I2:I3"/>
    <mergeCell ref="F4:F5"/>
    <mergeCell ref="G4:G5"/>
    <mergeCell ref="H4:H5"/>
    <mergeCell ref="I4:I5"/>
    <mergeCell ref="K2:T5"/>
    <mergeCell ref="K7:T9"/>
    <mergeCell ref="C19:K21"/>
    <mergeCell ref="D22:K22"/>
    <mergeCell ref="D23:K23"/>
    <mergeCell ref="I11:I14"/>
    <mergeCell ref="F6:G7"/>
    <mergeCell ref="H6:H7"/>
    <mergeCell ref="I6:I8"/>
    <mergeCell ref="H8:H10"/>
    <mergeCell ref="I9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78"/>
  <sheetViews>
    <sheetView workbookViewId="0">
      <selection activeCell="B11" sqref="B11"/>
    </sheetView>
  </sheetViews>
  <sheetFormatPr defaultRowHeight="15" x14ac:dyDescent="0.25"/>
  <cols>
    <col min="1" max="1" width="4.85546875" customWidth="1"/>
    <col min="2" max="2" width="23.28515625" customWidth="1"/>
    <col min="3" max="3" width="41.42578125" customWidth="1"/>
    <col min="4" max="4" width="27" customWidth="1"/>
    <col min="5" max="5" width="8.85546875" customWidth="1"/>
    <col min="6" max="6" width="8.140625" customWidth="1"/>
    <col min="7" max="7" width="4.7109375" bestFit="1" customWidth="1"/>
    <col min="8" max="8" width="5" customWidth="1"/>
    <col min="9" max="9" width="4.7109375" bestFit="1" customWidth="1"/>
    <col min="10" max="10" width="3.5703125" customWidth="1"/>
    <col min="11" max="11" width="4.7109375" customWidth="1"/>
    <col min="12" max="12" width="4.7109375" bestFit="1" customWidth="1"/>
    <col min="13" max="13" width="5.5703125" customWidth="1"/>
    <col min="14" max="15" width="3.5703125" customWidth="1"/>
    <col min="16" max="16" width="4.7109375" customWidth="1"/>
    <col min="17" max="17" width="4.42578125" customWidth="1"/>
    <col min="18" max="18" width="5.28515625" bestFit="1" customWidth="1"/>
    <col min="19" max="19" width="3.85546875" bestFit="1" customWidth="1"/>
    <col min="20" max="20" width="3.5703125" customWidth="1"/>
    <col min="21" max="21" width="4.85546875" customWidth="1"/>
    <col min="22" max="22" width="4.42578125" bestFit="1" customWidth="1"/>
    <col min="23" max="23" width="5.28515625" customWidth="1"/>
    <col min="24" max="24" width="4.42578125" bestFit="1" customWidth="1"/>
    <col min="25" max="25" width="3.5703125" customWidth="1"/>
    <col min="26" max="26" width="4.7109375" customWidth="1"/>
    <col min="27" max="27" width="3.5703125" customWidth="1"/>
    <col min="28" max="28" width="4.5703125" customWidth="1"/>
    <col min="29" max="29" width="4.42578125" bestFit="1" customWidth="1"/>
    <col min="30" max="30" width="3.5703125" customWidth="1"/>
    <col min="31" max="31" width="4.7109375" customWidth="1"/>
    <col min="32" max="35" width="3.5703125" customWidth="1"/>
    <col min="36" max="36" width="4.7109375" customWidth="1"/>
    <col min="37" max="40" width="3.5703125" customWidth="1"/>
    <col min="41" max="41" width="4.7109375" customWidth="1"/>
    <col min="42" max="42" width="44.140625" customWidth="1"/>
  </cols>
  <sheetData>
    <row r="1" spans="1:42" x14ac:dyDescent="0.25">
      <c r="A1" s="2"/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" x14ac:dyDescent="0.25">
      <c r="A2" s="6" t="s">
        <v>11</v>
      </c>
      <c r="B2" s="7"/>
      <c r="C2" s="8"/>
      <c r="D2" s="8"/>
      <c r="E2" s="5"/>
      <c r="F2" s="5"/>
      <c r="G2" s="5"/>
      <c r="H2" s="5"/>
      <c r="I2" s="5"/>
      <c r="J2" s="5"/>
      <c r="K2" s="9" t="s">
        <v>12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5"/>
      <c r="AD2" s="5"/>
      <c r="AE2" s="5"/>
      <c r="AF2" s="5"/>
      <c r="AG2" s="5"/>
      <c r="AH2" s="5"/>
      <c r="AI2" s="51" t="s">
        <v>135</v>
      </c>
      <c r="AJ2" s="1"/>
      <c r="AK2" s="51"/>
      <c r="AL2" s="51"/>
      <c r="AM2" s="51"/>
      <c r="AN2" s="51"/>
      <c r="AO2" s="51"/>
      <c r="AP2" s="51"/>
    </row>
    <row r="3" spans="1:42" ht="18" x14ac:dyDescent="0.25">
      <c r="A3" s="6" t="s">
        <v>13</v>
      </c>
      <c r="B3" s="7"/>
      <c r="C3" s="8"/>
      <c r="D3" s="8"/>
      <c r="E3" s="5"/>
      <c r="F3" s="5"/>
      <c r="G3" s="5"/>
      <c r="H3" s="5"/>
      <c r="I3" s="5"/>
      <c r="J3" s="5"/>
      <c r="K3" s="9" t="s">
        <v>136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5"/>
      <c r="AG3" s="5"/>
      <c r="AH3" s="5"/>
      <c r="AI3" s="51" t="s">
        <v>14</v>
      </c>
      <c r="AJ3" s="51"/>
      <c r="AK3" s="51"/>
      <c r="AL3" s="51"/>
      <c r="AM3" s="51"/>
      <c r="AN3" s="51"/>
      <c r="AO3" s="51"/>
      <c r="AP3" s="51"/>
    </row>
    <row r="4" spans="1:42" ht="18" x14ac:dyDescent="0.25">
      <c r="A4" s="6"/>
      <c r="B4" s="7"/>
      <c r="C4" s="8"/>
      <c r="D4" s="8"/>
      <c r="E4" s="5"/>
      <c r="F4" s="305" t="s">
        <v>137</v>
      </c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9"/>
      <c r="X4" s="9"/>
      <c r="Y4" s="9"/>
      <c r="Z4" s="9"/>
      <c r="AA4" s="9"/>
      <c r="AB4" s="9"/>
      <c r="AC4" s="10"/>
      <c r="AD4" s="10"/>
      <c r="AE4" s="10"/>
      <c r="AF4" s="5"/>
      <c r="AG4" s="5"/>
      <c r="AH4" s="5"/>
      <c r="AI4" s="51" t="s">
        <v>15</v>
      </c>
      <c r="AJ4" s="51"/>
      <c r="AK4" s="51"/>
      <c r="AL4" s="51"/>
      <c r="AM4" s="51"/>
      <c r="AN4" s="51"/>
      <c r="AO4" s="51"/>
      <c r="AP4" s="51"/>
    </row>
    <row r="5" spans="1:42" ht="18.75" x14ac:dyDescent="0.25">
      <c r="A5" s="2"/>
      <c r="B5" s="53"/>
      <c r="C5" s="54"/>
      <c r="D5" s="306" t="s">
        <v>138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</row>
    <row r="6" spans="1:42" ht="16.5" thickBot="1" x14ac:dyDescent="0.3">
      <c r="A6" s="3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</row>
    <row r="7" spans="1:42" ht="15.75" x14ac:dyDescent="0.25">
      <c r="A7" s="307"/>
      <c r="B7" s="309" t="s">
        <v>16</v>
      </c>
      <c r="C7" s="311" t="s">
        <v>17</v>
      </c>
      <c r="D7" s="57"/>
      <c r="E7" s="313" t="s">
        <v>139</v>
      </c>
      <c r="F7" s="315" t="s">
        <v>140</v>
      </c>
      <c r="G7" s="317" t="s">
        <v>18</v>
      </c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58"/>
      <c r="AL7" s="58"/>
      <c r="AM7" s="58"/>
      <c r="AN7" s="59"/>
      <c r="AO7" s="60"/>
      <c r="AP7" s="319" t="s">
        <v>19</v>
      </c>
    </row>
    <row r="8" spans="1:42" ht="16.5" thickBot="1" x14ac:dyDescent="0.3">
      <c r="A8" s="308"/>
      <c r="B8" s="310"/>
      <c r="C8" s="312"/>
      <c r="D8" s="61"/>
      <c r="E8" s="314"/>
      <c r="F8" s="316"/>
      <c r="G8" s="62"/>
      <c r="H8" s="63"/>
      <c r="I8" s="63" t="s">
        <v>20</v>
      </c>
      <c r="J8" s="63"/>
      <c r="K8" s="64"/>
      <c r="L8" s="63"/>
      <c r="M8" s="63"/>
      <c r="N8" s="63" t="s">
        <v>21</v>
      </c>
      <c r="O8" s="63"/>
      <c r="P8" s="64"/>
      <c r="Q8" s="63"/>
      <c r="R8" s="63"/>
      <c r="S8" s="65" t="s">
        <v>22</v>
      </c>
      <c r="T8" s="63"/>
      <c r="U8" s="64"/>
      <c r="V8" s="63"/>
      <c r="W8" s="63"/>
      <c r="X8" s="65" t="s">
        <v>23</v>
      </c>
      <c r="Y8" s="63"/>
      <c r="Z8" s="64"/>
      <c r="AA8" s="63"/>
      <c r="AB8" s="63"/>
      <c r="AC8" s="65" t="s">
        <v>24</v>
      </c>
      <c r="AD8" s="63"/>
      <c r="AE8" s="64"/>
      <c r="AF8" s="62"/>
      <c r="AG8" s="63"/>
      <c r="AH8" s="63" t="s">
        <v>25</v>
      </c>
      <c r="AI8" s="63"/>
      <c r="AJ8" s="66"/>
      <c r="AK8" s="62"/>
      <c r="AL8" s="63"/>
      <c r="AM8" s="63" t="s">
        <v>26</v>
      </c>
      <c r="AN8" s="63"/>
      <c r="AO8" s="64"/>
      <c r="AP8" s="320"/>
    </row>
    <row r="9" spans="1:42" ht="16.5" thickBot="1" x14ac:dyDescent="0.3">
      <c r="A9" s="67"/>
      <c r="B9" s="68"/>
      <c r="C9" s="58"/>
      <c r="D9" s="58"/>
      <c r="E9" s="67"/>
      <c r="F9" s="60"/>
      <c r="G9" s="69" t="s">
        <v>27</v>
      </c>
      <c r="H9" s="70" t="s">
        <v>28</v>
      </c>
      <c r="I9" s="70" t="s">
        <v>29</v>
      </c>
      <c r="J9" s="70" t="s">
        <v>30</v>
      </c>
      <c r="K9" s="71" t="s">
        <v>31</v>
      </c>
      <c r="L9" s="69" t="s">
        <v>27</v>
      </c>
      <c r="M9" s="70" t="s">
        <v>28</v>
      </c>
      <c r="N9" s="70" t="s">
        <v>29</v>
      </c>
      <c r="O9" s="70" t="s">
        <v>30</v>
      </c>
      <c r="P9" s="71" t="s">
        <v>31</v>
      </c>
      <c r="Q9" s="69" t="s">
        <v>27</v>
      </c>
      <c r="R9" s="70" t="s">
        <v>28</v>
      </c>
      <c r="S9" s="70" t="s">
        <v>29</v>
      </c>
      <c r="T9" s="70" t="s">
        <v>30</v>
      </c>
      <c r="U9" s="71" t="s">
        <v>31</v>
      </c>
      <c r="V9" s="69" t="s">
        <v>27</v>
      </c>
      <c r="W9" s="70" t="s">
        <v>28</v>
      </c>
      <c r="X9" s="70" t="s">
        <v>29</v>
      </c>
      <c r="Y9" s="70" t="s">
        <v>30</v>
      </c>
      <c r="Z9" s="71" t="s">
        <v>31</v>
      </c>
      <c r="AA9" s="69" t="s">
        <v>27</v>
      </c>
      <c r="AB9" s="70" t="s">
        <v>28</v>
      </c>
      <c r="AC9" s="70" t="s">
        <v>29</v>
      </c>
      <c r="AD9" s="70" t="s">
        <v>30</v>
      </c>
      <c r="AE9" s="71" t="s">
        <v>31</v>
      </c>
      <c r="AF9" s="69" t="s">
        <v>27</v>
      </c>
      <c r="AG9" s="70" t="s">
        <v>28</v>
      </c>
      <c r="AH9" s="70" t="s">
        <v>29</v>
      </c>
      <c r="AI9" s="70" t="s">
        <v>30</v>
      </c>
      <c r="AJ9" s="71" t="s">
        <v>31</v>
      </c>
      <c r="AK9" s="69" t="s">
        <v>27</v>
      </c>
      <c r="AL9" s="70" t="s">
        <v>28</v>
      </c>
      <c r="AM9" s="70" t="s">
        <v>29</v>
      </c>
      <c r="AN9" s="70" t="s">
        <v>30</v>
      </c>
      <c r="AO9" s="71" t="s">
        <v>31</v>
      </c>
      <c r="AP9" s="72" t="s">
        <v>16</v>
      </c>
    </row>
    <row r="10" spans="1:42" ht="16.5" thickBot="1" x14ac:dyDescent="0.3">
      <c r="A10" s="321" t="s">
        <v>32</v>
      </c>
      <c r="B10" s="322"/>
      <c r="C10" s="322"/>
      <c r="D10" s="73" t="s">
        <v>33</v>
      </c>
      <c r="E10" s="74">
        <f>SUM(E11:E23)</f>
        <v>176</v>
      </c>
      <c r="F10" s="75">
        <f t="shared" ref="F10:AO10" si="0">SUM(F11:F23)</f>
        <v>54</v>
      </c>
      <c r="G10" s="76">
        <f t="shared" si="0"/>
        <v>48</v>
      </c>
      <c r="H10" s="75">
        <f t="shared" si="0"/>
        <v>20</v>
      </c>
      <c r="I10" s="75">
        <f t="shared" si="0"/>
        <v>16</v>
      </c>
      <c r="J10" s="75">
        <f t="shared" si="0"/>
        <v>0</v>
      </c>
      <c r="K10" s="75">
        <f t="shared" si="0"/>
        <v>25</v>
      </c>
      <c r="L10" s="75">
        <f t="shared" si="0"/>
        <v>28</v>
      </c>
      <c r="M10" s="75">
        <f t="shared" si="0"/>
        <v>20</v>
      </c>
      <c r="N10" s="75">
        <f t="shared" si="0"/>
        <v>8</v>
      </c>
      <c r="O10" s="75">
        <f t="shared" si="0"/>
        <v>0</v>
      </c>
      <c r="P10" s="75">
        <f t="shared" si="0"/>
        <v>18</v>
      </c>
      <c r="Q10" s="76">
        <f t="shared" si="0"/>
        <v>12</v>
      </c>
      <c r="R10" s="75">
        <f t="shared" si="0"/>
        <v>4</v>
      </c>
      <c r="S10" s="75">
        <f t="shared" si="0"/>
        <v>8</v>
      </c>
      <c r="T10" s="75">
        <f t="shared" si="0"/>
        <v>0</v>
      </c>
      <c r="U10" s="75">
        <f t="shared" si="0"/>
        <v>7</v>
      </c>
      <c r="V10" s="75">
        <f t="shared" si="0"/>
        <v>8</v>
      </c>
      <c r="W10" s="75">
        <f t="shared" si="0"/>
        <v>4</v>
      </c>
      <c r="X10" s="75">
        <f t="shared" si="0"/>
        <v>0</v>
      </c>
      <c r="Y10" s="75">
        <f t="shared" si="0"/>
        <v>0</v>
      </c>
      <c r="Z10" s="75">
        <f t="shared" si="0"/>
        <v>4</v>
      </c>
      <c r="AA10" s="75">
        <f t="shared" si="0"/>
        <v>0</v>
      </c>
      <c r="AB10" s="75">
        <f t="shared" si="0"/>
        <v>0</v>
      </c>
      <c r="AC10" s="75">
        <f t="shared" si="0"/>
        <v>0</v>
      </c>
      <c r="AD10" s="75">
        <f t="shared" si="0"/>
        <v>0</v>
      </c>
      <c r="AE10" s="75">
        <f t="shared" si="0"/>
        <v>0</v>
      </c>
      <c r="AF10" s="76">
        <f t="shared" si="0"/>
        <v>0</v>
      </c>
      <c r="AG10" s="75">
        <f t="shared" si="0"/>
        <v>0</v>
      </c>
      <c r="AH10" s="75">
        <f t="shared" si="0"/>
        <v>0</v>
      </c>
      <c r="AI10" s="75">
        <f t="shared" si="0"/>
        <v>0</v>
      </c>
      <c r="AJ10" s="75">
        <f t="shared" si="0"/>
        <v>0</v>
      </c>
      <c r="AK10" s="75">
        <f t="shared" si="0"/>
        <v>0</v>
      </c>
      <c r="AL10" s="75">
        <f t="shared" si="0"/>
        <v>0</v>
      </c>
      <c r="AM10" s="75">
        <f t="shared" si="0"/>
        <v>0</v>
      </c>
      <c r="AN10" s="75">
        <f t="shared" si="0"/>
        <v>0</v>
      </c>
      <c r="AO10" s="75">
        <f t="shared" si="0"/>
        <v>0</v>
      </c>
      <c r="AP10" s="77"/>
    </row>
    <row r="11" spans="1:42" ht="15.75" x14ac:dyDescent="0.25">
      <c r="A11" s="38" t="s">
        <v>20</v>
      </c>
      <c r="B11" s="39" t="s">
        <v>141</v>
      </c>
      <c r="C11" s="323" t="s">
        <v>34</v>
      </c>
      <c r="D11" s="324"/>
      <c r="E11" s="40">
        <f>SUM(G11,H11,I11,L11,M11,N11,Q11,R11,S11,V11,W11,X11,AA11,AB11,AC11,AF11,AG11,AH11,AK11,AL11,AM11)</f>
        <v>24</v>
      </c>
      <c r="F11" s="212">
        <f>SUM(K11,P11,U11,Z11,AE11,AJ11,AO11)</f>
        <v>6</v>
      </c>
      <c r="G11" s="213">
        <v>12</v>
      </c>
      <c r="H11" s="42">
        <v>12</v>
      </c>
      <c r="I11" s="41">
        <v>0</v>
      </c>
      <c r="J11" s="42" t="s">
        <v>36</v>
      </c>
      <c r="K11" s="43">
        <v>6</v>
      </c>
      <c r="L11" s="17"/>
      <c r="M11" s="15"/>
      <c r="N11" s="15"/>
      <c r="O11" s="15"/>
      <c r="P11" s="16"/>
      <c r="Q11" s="17"/>
      <c r="R11" s="15"/>
      <c r="S11" s="15"/>
      <c r="T11" s="15"/>
      <c r="U11" s="16"/>
      <c r="V11" s="17"/>
      <c r="W11" s="15"/>
      <c r="X11" s="15"/>
      <c r="Y11" s="15"/>
      <c r="Z11" s="16"/>
      <c r="AA11" s="17"/>
      <c r="AB11" s="15"/>
      <c r="AC11" s="15"/>
      <c r="AD11" s="15"/>
      <c r="AE11" s="16"/>
      <c r="AF11" s="17"/>
      <c r="AG11" s="15"/>
      <c r="AH11" s="15"/>
      <c r="AI11" s="15"/>
      <c r="AJ11" s="16"/>
      <c r="AK11" s="17"/>
      <c r="AL11" s="15"/>
      <c r="AM11" s="15"/>
      <c r="AN11" s="15"/>
      <c r="AO11" s="16"/>
      <c r="AP11" s="78"/>
    </row>
    <row r="12" spans="1:42" ht="15.75" x14ac:dyDescent="0.25">
      <c r="A12" s="18" t="s">
        <v>21</v>
      </c>
      <c r="B12" s="24" t="s">
        <v>142</v>
      </c>
      <c r="C12" s="303" t="s">
        <v>35</v>
      </c>
      <c r="D12" s="304"/>
      <c r="E12" s="19">
        <v>20</v>
      </c>
      <c r="F12" s="34">
        <f t="shared" ref="F12:F23" si="1">SUM(K12,P12,U12,Z12,AE12,AJ12,AO12)</f>
        <v>6</v>
      </c>
      <c r="G12" s="23"/>
      <c r="H12" s="21"/>
      <c r="I12" s="20"/>
      <c r="J12" s="21"/>
      <c r="K12" s="22"/>
      <c r="L12" s="23">
        <v>8</v>
      </c>
      <c r="M12" s="21">
        <v>12</v>
      </c>
      <c r="N12" s="21">
        <v>0</v>
      </c>
      <c r="O12" s="21" t="s">
        <v>36</v>
      </c>
      <c r="P12" s="22">
        <v>6</v>
      </c>
      <c r="Q12" s="23"/>
      <c r="R12" s="21"/>
      <c r="S12" s="21"/>
      <c r="T12" s="21"/>
      <c r="U12" s="22"/>
      <c r="V12" s="23"/>
      <c r="W12" s="21"/>
      <c r="X12" s="21"/>
      <c r="Y12" s="21"/>
      <c r="Z12" s="22"/>
      <c r="AA12" s="23"/>
      <c r="AB12" s="21"/>
      <c r="AC12" s="21"/>
      <c r="AD12" s="21"/>
      <c r="AE12" s="22"/>
      <c r="AF12" s="23"/>
      <c r="AG12" s="21"/>
      <c r="AH12" s="21"/>
      <c r="AI12" s="21"/>
      <c r="AJ12" s="22"/>
      <c r="AK12" s="23"/>
      <c r="AL12" s="21"/>
      <c r="AM12" s="21"/>
      <c r="AN12" s="21"/>
      <c r="AO12" s="22"/>
      <c r="AP12" s="79" t="s">
        <v>143</v>
      </c>
    </row>
    <row r="13" spans="1:42" ht="15.75" x14ac:dyDescent="0.25">
      <c r="A13" s="44" t="s">
        <v>22</v>
      </c>
      <c r="B13" s="33" t="s">
        <v>144</v>
      </c>
      <c r="C13" s="325" t="s">
        <v>37</v>
      </c>
      <c r="D13" s="326"/>
      <c r="E13" s="45">
        <f t="shared" ref="E13:E23" si="2">SUM(G13,H13,I13,L13,M13,N13,Q13,R13,S13,V13,W13,X13,AA13,AB13,AC13,AF13,AG13,AH13,AK13,AL13,AM13)</f>
        <v>16</v>
      </c>
      <c r="F13" s="214">
        <f t="shared" si="1"/>
        <v>5</v>
      </c>
      <c r="G13" s="215">
        <v>8</v>
      </c>
      <c r="H13" s="47">
        <v>0</v>
      </c>
      <c r="I13" s="46">
        <v>8</v>
      </c>
      <c r="J13" s="47" t="s">
        <v>36</v>
      </c>
      <c r="K13" s="48">
        <v>5</v>
      </c>
      <c r="L13" s="23"/>
      <c r="M13" s="21"/>
      <c r="N13" s="21"/>
      <c r="O13" s="21"/>
      <c r="P13" s="22"/>
      <c r="Q13" s="23"/>
      <c r="R13" s="21"/>
      <c r="S13" s="21"/>
      <c r="T13" s="21"/>
      <c r="U13" s="22"/>
      <c r="V13" s="23"/>
      <c r="W13" s="21"/>
      <c r="X13" s="21"/>
      <c r="Y13" s="21"/>
      <c r="Z13" s="22"/>
      <c r="AA13" s="23"/>
      <c r="AB13" s="21"/>
      <c r="AC13" s="21"/>
      <c r="AD13" s="21"/>
      <c r="AE13" s="22"/>
      <c r="AF13" s="23"/>
      <c r="AG13" s="21"/>
      <c r="AH13" s="21"/>
      <c r="AI13" s="21"/>
      <c r="AJ13" s="22"/>
      <c r="AK13" s="23"/>
      <c r="AL13" s="21"/>
      <c r="AM13" s="21"/>
      <c r="AN13" s="21"/>
      <c r="AO13" s="22"/>
      <c r="AP13" s="79"/>
    </row>
    <row r="14" spans="1:42" ht="15.75" x14ac:dyDescent="0.25">
      <c r="A14" s="18" t="s">
        <v>23</v>
      </c>
      <c r="B14" s="24" t="s">
        <v>145</v>
      </c>
      <c r="C14" s="303" t="s">
        <v>38</v>
      </c>
      <c r="D14" s="304"/>
      <c r="E14" s="19">
        <f t="shared" si="2"/>
        <v>16</v>
      </c>
      <c r="F14" s="34">
        <f t="shared" si="1"/>
        <v>5</v>
      </c>
      <c r="G14" s="23"/>
      <c r="H14" s="21"/>
      <c r="I14" s="20"/>
      <c r="J14" s="21"/>
      <c r="K14" s="22"/>
      <c r="L14" s="23">
        <v>8</v>
      </c>
      <c r="M14" s="21">
        <v>0</v>
      </c>
      <c r="N14" s="21">
        <v>8</v>
      </c>
      <c r="O14" s="21" t="s">
        <v>36</v>
      </c>
      <c r="P14" s="22">
        <v>5</v>
      </c>
      <c r="Q14" s="23"/>
      <c r="R14" s="21"/>
      <c r="S14" s="21"/>
      <c r="T14" s="21"/>
      <c r="U14" s="22"/>
      <c r="V14" s="23"/>
      <c r="W14" s="21"/>
      <c r="X14" s="21"/>
      <c r="Y14" s="21"/>
      <c r="Z14" s="22"/>
      <c r="AA14" s="23"/>
      <c r="AB14" s="21"/>
      <c r="AC14" s="21"/>
      <c r="AD14" s="21"/>
      <c r="AE14" s="22"/>
      <c r="AF14" s="23"/>
      <c r="AG14" s="21"/>
      <c r="AH14" s="21"/>
      <c r="AI14" s="21"/>
      <c r="AJ14" s="22"/>
      <c r="AK14" s="23"/>
      <c r="AL14" s="21"/>
      <c r="AM14" s="21"/>
      <c r="AN14" s="21"/>
      <c r="AO14" s="22"/>
      <c r="AP14" s="80" t="s">
        <v>144</v>
      </c>
    </row>
    <row r="15" spans="1:42" ht="15.75" x14ac:dyDescent="0.25">
      <c r="A15" s="18" t="s">
        <v>24</v>
      </c>
      <c r="B15" s="24" t="s">
        <v>146</v>
      </c>
      <c r="C15" s="303" t="s">
        <v>39</v>
      </c>
      <c r="D15" s="304"/>
      <c r="E15" s="19">
        <f t="shared" si="2"/>
        <v>12</v>
      </c>
      <c r="F15" s="34">
        <f t="shared" si="1"/>
        <v>3</v>
      </c>
      <c r="G15" s="23"/>
      <c r="H15" s="21"/>
      <c r="I15" s="20"/>
      <c r="J15" s="21"/>
      <c r="K15" s="22"/>
      <c r="L15" s="23"/>
      <c r="M15" s="21"/>
      <c r="N15" s="21"/>
      <c r="O15" s="21"/>
      <c r="P15" s="22"/>
      <c r="Q15" s="23">
        <v>4</v>
      </c>
      <c r="R15" s="21">
        <v>0</v>
      </c>
      <c r="S15" s="21">
        <v>8</v>
      </c>
      <c r="T15" s="21" t="s">
        <v>40</v>
      </c>
      <c r="U15" s="22">
        <v>3</v>
      </c>
      <c r="V15" s="23"/>
      <c r="W15" s="21"/>
      <c r="X15" s="21"/>
      <c r="Y15" s="21"/>
      <c r="Z15" s="22"/>
      <c r="AA15" s="23"/>
      <c r="AB15" s="21"/>
      <c r="AC15" s="21"/>
      <c r="AD15" s="21"/>
      <c r="AE15" s="22"/>
      <c r="AF15" s="23"/>
      <c r="AG15" s="21"/>
      <c r="AH15" s="21"/>
      <c r="AI15" s="21"/>
      <c r="AJ15" s="22"/>
      <c r="AK15" s="23"/>
      <c r="AL15" s="21"/>
      <c r="AM15" s="21"/>
      <c r="AN15" s="21"/>
      <c r="AO15" s="22"/>
      <c r="AP15" s="80" t="s">
        <v>145</v>
      </c>
    </row>
    <row r="16" spans="1:42" ht="15.75" x14ac:dyDescent="0.25">
      <c r="A16" s="44" t="s">
        <v>25</v>
      </c>
      <c r="B16" s="33" t="s">
        <v>147</v>
      </c>
      <c r="C16" s="325" t="s">
        <v>41</v>
      </c>
      <c r="D16" s="326"/>
      <c r="E16" s="45">
        <f t="shared" si="2"/>
        <v>8</v>
      </c>
      <c r="F16" s="214">
        <f t="shared" si="1"/>
        <v>3</v>
      </c>
      <c r="G16" s="215">
        <v>4</v>
      </c>
      <c r="H16" s="47">
        <v>4</v>
      </c>
      <c r="I16" s="46">
        <v>0</v>
      </c>
      <c r="J16" s="47" t="s">
        <v>40</v>
      </c>
      <c r="K16" s="48">
        <v>3</v>
      </c>
      <c r="L16" s="23"/>
      <c r="M16" s="21"/>
      <c r="N16" s="21"/>
      <c r="O16" s="21"/>
      <c r="P16" s="22"/>
      <c r="Q16" s="23"/>
      <c r="R16" s="21"/>
      <c r="S16" s="21"/>
      <c r="T16" s="21"/>
      <c r="U16" s="22"/>
      <c r="V16" s="23"/>
      <c r="W16" s="21"/>
      <c r="X16" s="21"/>
      <c r="Y16" s="21"/>
      <c r="Z16" s="22"/>
      <c r="AA16" s="23"/>
      <c r="AB16" s="21"/>
      <c r="AC16" s="21"/>
      <c r="AD16" s="21"/>
      <c r="AE16" s="22"/>
      <c r="AF16" s="23"/>
      <c r="AG16" s="21"/>
      <c r="AH16" s="21"/>
      <c r="AI16" s="21"/>
      <c r="AJ16" s="22"/>
      <c r="AK16" s="23"/>
      <c r="AL16" s="21"/>
      <c r="AM16" s="21"/>
      <c r="AN16" s="21"/>
      <c r="AO16" s="22"/>
      <c r="AP16" s="79"/>
    </row>
    <row r="17" spans="1:42" ht="15.75" x14ac:dyDescent="0.25">
      <c r="A17" s="18" t="s">
        <v>26</v>
      </c>
      <c r="B17" s="24" t="s">
        <v>148</v>
      </c>
      <c r="C17" s="303" t="s">
        <v>42</v>
      </c>
      <c r="D17" s="304"/>
      <c r="E17" s="19">
        <f t="shared" si="2"/>
        <v>8</v>
      </c>
      <c r="F17" s="34">
        <f t="shared" si="1"/>
        <v>3</v>
      </c>
      <c r="G17" s="23"/>
      <c r="H17" s="21"/>
      <c r="I17" s="20"/>
      <c r="J17" s="21"/>
      <c r="K17" s="22"/>
      <c r="L17" s="23">
        <v>4</v>
      </c>
      <c r="M17" s="21">
        <v>4</v>
      </c>
      <c r="N17" s="21">
        <v>0</v>
      </c>
      <c r="O17" s="21" t="s">
        <v>36</v>
      </c>
      <c r="P17" s="22">
        <v>3</v>
      </c>
      <c r="Q17" s="23"/>
      <c r="R17" s="21"/>
      <c r="S17" s="21"/>
      <c r="T17" s="21"/>
      <c r="U17" s="22"/>
      <c r="V17" s="23"/>
      <c r="W17" s="21"/>
      <c r="X17" s="21"/>
      <c r="Y17" s="21"/>
      <c r="Z17" s="22"/>
      <c r="AA17" s="23"/>
      <c r="AB17" s="21"/>
      <c r="AC17" s="21"/>
      <c r="AD17" s="21"/>
      <c r="AE17" s="22"/>
      <c r="AF17" s="23"/>
      <c r="AG17" s="21"/>
      <c r="AH17" s="21"/>
      <c r="AI17" s="21"/>
      <c r="AJ17" s="22"/>
      <c r="AK17" s="23"/>
      <c r="AL17" s="21"/>
      <c r="AM17" s="21"/>
      <c r="AN17" s="21"/>
      <c r="AO17" s="22"/>
      <c r="AP17" s="80" t="s">
        <v>147</v>
      </c>
    </row>
    <row r="18" spans="1:42" ht="15.75" x14ac:dyDescent="0.25">
      <c r="A18" s="44" t="s">
        <v>43</v>
      </c>
      <c r="B18" s="33" t="s">
        <v>149</v>
      </c>
      <c r="C18" s="325" t="s">
        <v>44</v>
      </c>
      <c r="D18" s="326"/>
      <c r="E18" s="45">
        <f t="shared" si="2"/>
        <v>12</v>
      </c>
      <c r="F18" s="214">
        <v>4</v>
      </c>
      <c r="G18" s="215">
        <v>8</v>
      </c>
      <c r="H18" s="47">
        <v>4</v>
      </c>
      <c r="I18" s="46">
        <v>0</v>
      </c>
      <c r="J18" s="47" t="s">
        <v>40</v>
      </c>
      <c r="K18" s="48">
        <v>4</v>
      </c>
      <c r="L18" s="23"/>
      <c r="M18" s="21"/>
      <c r="N18" s="21"/>
      <c r="O18" s="21"/>
      <c r="P18" s="22"/>
      <c r="Q18" s="23"/>
      <c r="R18" s="21"/>
      <c r="S18" s="21"/>
      <c r="T18" s="21"/>
      <c r="U18" s="22"/>
      <c r="V18" s="23"/>
      <c r="W18" s="21"/>
      <c r="X18" s="21"/>
      <c r="Y18" s="21"/>
      <c r="Z18" s="22"/>
      <c r="AA18" s="23"/>
      <c r="AB18" s="21"/>
      <c r="AC18" s="21"/>
      <c r="AD18" s="21"/>
      <c r="AE18" s="22"/>
      <c r="AF18" s="23"/>
      <c r="AG18" s="21"/>
      <c r="AH18" s="21"/>
      <c r="AI18" s="21"/>
      <c r="AJ18" s="22"/>
      <c r="AK18" s="23"/>
      <c r="AL18" s="21"/>
      <c r="AM18" s="21"/>
      <c r="AN18" s="21"/>
      <c r="AO18" s="22"/>
      <c r="AP18" s="79"/>
    </row>
    <row r="19" spans="1:42" ht="15.75" x14ac:dyDescent="0.25">
      <c r="A19" s="18" t="s">
        <v>45</v>
      </c>
      <c r="B19" s="24" t="s">
        <v>150</v>
      </c>
      <c r="C19" s="303" t="s">
        <v>46</v>
      </c>
      <c r="D19" s="329"/>
      <c r="E19" s="19">
        <f t="shared" si="2"/>
        <v>12</v>
      </c>
      <c r="F19" s="34">
        <v>4</v>
      </c>
      <c r="G19" s="23"/>
      <c r="H19" s="21"/>
      <c r="I19" s="20"/>
      <c r="J19" s="21"/>
      <c r="K19" s="22"/>
      <c r="L19" s="23">
        <v>8</v>
      </c>
      <c r="M19" s="21">
        <v>4</v>
      </c>
      <c r="N19" s="21">
        <v>0</v>
      </c>
      <c r="O19" s="21" t="s">
        <v>36</v>
      </c>
      <c r="P19" s="22">
        <v>4</v>
      </c>
      <c r="Q19" s="23"/>
      <c r="R19" s="21"/>
      <c r="S19" s="21"/>
      <c r="T19" s="21"/>
      <c r="U19" s="22"/>
      <c r="V19" s="23"/>
      <c r="W19" s="21"/>
      <c r="X19" s="21"/>
      <c r="Y19" s="21"/>
      <c r="Z19" s="22"/>
      <c r="AA19" s="23"/>
      <c r="AB19" s="21"/>
      <c r="AC19" s="21"/>
      <c r="AD19" s="21"/>
      <c r="AE19" s="22"/>
      <c r="AF19" s="23"/>
      <c r="AG19" s="21"/>
      <c r="AH19" s="21"/>
      <c r="AI19" s="21"/>
      <c r="AJ19" s="22"/>
      <c r="AK19" s="23"/>
      <c r="AL19" s="21"/>
      <c r="AM19" s="21"/>
      <c r="AN19" s="21"/>
      <c r="AO19" s="22"/>
      <c r="AP19" s="80" t="s">
        <v>149</v>
      </c>
    </row>
    <row r="20" spans="1:42" ht="15.75" x14ac:dyDescent="0.25">
      <c r="A20" s="18" t="s">
        <v>47</v>
      </c>
      <c r="B20" s="24" t="s">
        <v>151</v>
      </c>
      <c r="C20" s="303" t="s">
        <v>48</v>
      </c>
      <c r="D20" s="329"/>
      <c r="E20" s="19">
        <v>12</v>
      </c>
      <c r="F20" s="34">
        <v>4</v>
      </c>
      <c r="G20" s="23"/>
      <c r="H20" s="21"/>
      <c r="I20" s="20"/>
      <c r="J20" s="21"/>
      <c r="K20" s="22"/>
      <c r="L20" s="23"/>
      <c r="M20" s="21"/>
      <c r="N20" s="21"/>
      <c r="O20" s="21"/>
      <c r="P20" s="22"/>
      <c r="Q20" s="23">
        <v>8</v>
      </c>
      <c r="R20" s="21">
        <v>4</v>
      </c>
      <c r="S20" s="21">
        <v>0</v>
      </c>
      <c r="T20" s="21" t="s">
        <v>40</v>
      </c>
      <c r="U20" s="22">
        <v>4</v>
      </c>
      <c r="V20" s="23"/>
      <c r="W20" s="21"/>
      <c r="X20" s="21"/>
      <c r="Y20" s="21"/>
      <c r="Z20" s="22"/>
      <c r="AA20" s="23"/>
      <c r="AB20" s="21"/>
      <c r="AC20" s="21"/>
      <c r="AD20" s="21"/>
      <c r="AE20" s="22"/>
      <c r="AF20" s="23"/>
      <c r="AG20" s="21"/>
      <c r="AH20" s="21"/>
      <c r="AI20" s="21"/>
      <c r="AJ20" s="22"/>
      <c r="AK20" s="23"/>
      <c r="AL20" s="21"/>
      <c r="AM20" s="21"/>
      <c r="AN20" s="21"/>
      <c r="AO20" s="22"/>
      <c r="AP20" s="79"/>
    </row>
    <row r="21" spans="1:42" ht="15.75" x14ac:dyDescent="0.25">
      <c r="A21" s="18" t="s">
        <v>49</v>
      </c>
      <c r="B21" s="24" t="s">
        <v>152</v>
      </c>
      <c r="C21" s="303" t="s">
        <v>50</v>
      </c>
      <c r="D21" s="304"/>
      <c r="E21" s="19">
        <f t="shared" si="2"/>
        <v>12</v>
      </c>
      <c r="F21" s="34">
        <v>4</v>
      </c>
      <c r="G21" s="23"/>
      <c r="H21" s="21"/>
      <c r="I21" s="20"/>
      <c r="J21" s="21"/>
      <c r="K21" s="22"/>
      <c r="L21" s="23"/>
      <c r="M21" s="21"/>
      <c r="N21" s="21"/>
      <c r="O21" s="21"/>
      <c r="P21" s="22"/>
      <c r="Q21" s="23"/>
      <c r="R21" s="21"/>
      <c r="S21" s="21"/>
      <c r="T21" s="21"/>
      <c r="U21" s="22"/>
      <c r="V21" s="23">
        <v>8</v>
      </c>
      <c r="W21" s="21">
        <v>4</v>
      </c>
      <c r="X21" s="21">
        <v>0</v>
      </c>
      <c r="Y21" s="21" t="s">
        <v>36</v>
      </c>
      <c r="Z21" s="22">
        <v>4</v>
      </c>
      <c r="AA21" s="23"/>
      <c r="AB21" s="21"/>
      <c r="AC21" s="21"/>
      <c r="AD21" s="21"/>
      <c r="AE21" s="22"/>
      <c r="AF21" s="23"/>
      <c r="AG21" s="21"/>
      <c r="AH21" s="21"/>
      <c r="AI21" s="21"/>
      <c r="AJ21" s="22"/>
      <c r="AK21" s="23"/>
      <c r="AL21" s="21"/>
      <c r="AM21" s="21"/>
      <c r="AN21" s="21"/>
      <c r="AO21" s="22"/>
      <c r="AP21" s="79" t="s">
        <v>150</v>
      </c>
    </row>
    <row r="22" spans="1:42" ht="15.75" x14ac:dyDescent="0.25">
      <c r="A22" s="44" t="s">
        <v>51</v>
      </c>
      <c r="B22" s="33" t="s">
        <v>153</v>
      </c>
      <c r="C22" s="325" t="s">
        <v>52</v>
      </c>
      <c r="D22" s="326"/>
      <c r="E22" s="45">
        <f t="shared" si="2"/>
        <v>16</v>
      </c>
      <c r="F22" s="214">
        <f t="shared" si="1"/>
        <v>4</v>
      </c>
      <c r="G22" s="215">
        <v>8</v>
      </c>
      <c r="H22" s="47">
        <v>0</v>
      </c>
      <c r="I22" s="46">
        <v>8</v>
      </c>
      <c r="J22" s="47" t="s">
        <v>40</v>
      </c>
      <c r="K22" s="48">
        <v>4</v>
      </c>
      <c r="L22" s="23"/>
      <c r="M22" s="21"/>
      <c r="N22" s="21"/>
      <c r="O22" s="21"/>
      <c r="P22" s="22"/>
      <c r="Q22" s="23"/>
      <c r="R22" s="21"/>
      <c r="S22" s="21"/>
      <c r="T22" s="21"/>
      <c r="U22" s="22"/>
      <c r="V22" s="23"/>
      <c r="W22" s="21"/>
      <c r="X22" s="21"/>
      <c r="Y22" s="21"/>
      <c r="Z22" s="22"/>
      <c r="AA22" s="23"/>
      <c r="AB22" s="21"/>
      <c r="AC22" s="21"/>
      <c r="AD22" s="21"/>
      <c r="AE22" s="22"/>
      <c r="AF22" s="23"/>
      <c r="AG22" s="21"/>
      <c r="AH22" s="21"/>
      <c r="AI22" s="21"/>
      <c r="AJ22" s="22"/>
      <c r="AK22" s="23"/>
      <c r="AL22" s="21"/>
      <c r="AM22" s="21"/>
      <c r="AN22" s="21"/>
      <c r="AO22" s="22"/>
      <c r="AP22" s="79"/>
    </row>
    <row r="23" spans="1:42" ht="16.5" thickBot="1" x14ac:dyDescent="0.3">
      <c r="A23" s="216" t="s">
        <v>53</v>
      </c>
      <c r="B23" s="49" t="s">
        <v>154</v>
      </c>
      <c r="C23" s="330" t="s">
        <v>54</v>
      </c>
      <c r="D23" s="331"/>
      <c r="E23" s="217">
        <f t="shared" si="2"/>
        <v>8</v>
      </c>
      <c r="F23" s="218">
        <f t="shared" si="1"/>
        <v>3</v>
      </c>
      <c r="G23" s="219">
        <v>8</v>
      </c>
      <c r="H23" s="220">
        <v>0</v>
      </c>
      <c r="I23" s="221">
        <v>0</v>
      </c>
      <c r="J23" s="220" t="s">
        <v>36</v>
      </c>
      <c r="K23" s="218">
        <v>3</v>
      </c>
      <c r="L23" s="32"/>
      <c r="M23" s="30"/>
      <c r="N23" s="30"/>
      <c r="O23" s="30"/>
      <c r="P23" s="81"/>
      <c r="Q23" s="32"/>
      <c r="R23" s="30"/>
      <c r="S23" s="30"/>
      <c r="T23" s="30"/>
      <c r="U23" s="81"/>
      <c r="V23" s="32"/>
      <c r="W23" s="30"/>
      <c r="X23" s="30"/>
      <c r="Y23" s="30"/>
      <c r="Z23" s="81"/>
      <c r="AA23" s="32"/>
      <c r="AB23" s="30"/>
      <c r="AC23" s="30"/>
      <c r="AD23" s="30"/>
      <c r="AE23" s="81"/>
      <c r="AF23" s="32"/>
      <c r="AG23" s="30"/>
      <c r="AH23" s="30"/>
      <c r="AI23" s="30"/>
      <c r="AJ23" s="81"/>
      <c r="AK23" s="32"/>
      <c r="AL23" s="30"/>
      <c r="AM23" s="30"/>
      <c r="AN23" s="30"/>
      <c r="AO23" s="81"/>
      <c r="AP23" s="83"/>
    </row>
    <row r="24" spans="1:42" ht="16.5" thickBot="1" x14ac:dyDescent="0.3">
      <c r="A24" s="332" t="s">
        <v>55</v>
      </c>
      <c r="B24" s="333"/>
      <c r="C24" s="333"/>
      <c r="D24" s="84" t="s">
        <v>33</v>
      </c>
      <c r="E24" s="85">
        <f t="shared" ref="E24:AO24" si="3">SUM(E25:E29)</f>
        <v>48</v>
      </c>
      <c r="F24" s="86">
        <f t="shared" si="3"/>
        <v>13</v>
      </c>
      <c r="G24" s="87">
        <f t="shared" si="3"/>
        <v>8</v>
      </c>
      <c r="H24" s="88">
        <f t="shared" si="3"/>
        <v>0</v>
      </c>
      <c r="I24" s="89">
        <f t="shared" si="3"/>
        <v>0</v>
      </c>
      <c r="J24" s="88">
        <f t="shared" si="3"/>
        <v>0</v>
      </c>
      <c r="K24" s="90">
        <f t="shared" si="3"/>
        <v>2</v>
      </c>
      <c r="L24" s="87">
        <f t="shared" si="3"/>
        <v>4</v>
      </c>
      <c r="M24" s="88">
        <f t="shared" si="3"/>
        <v>4</v>
      </c>
      <c r="N24" s="88">
        <f t="shared" si="3"/>
        <v>0</v>
      </c>
      <c r="O24" s="88">
        <f t="shared" si="3"/>
        <v>0</v>
      </c>
      <c r="P24" s="90">
        <f t="shared" si="3"/>
        <v>2</v>
      </c>
      <c r="Q24" s="87">
        <f t="shared" si="3"/>
        <v>0</v>
      </c>
      <c r="R24" s="88">
        <f t="shared" si="3"/>
        <v>0</v>
      </c>
      <c r="S24" s="88">
        <f t="shared" si="3"/>
        <v>0</v>
      </c>
      <c r="T24" s="88">
        <f t="shared" si="3"/>
        <v>0</v>
      </c>
      <c r="U24" s="90">
        <f t="shared" si="3"/>
        <v>0</v>
      </c>
      <c r="V24" s="87">
        <f t="shared" si="3"/>
        <v>8</v>
      </c>
      <c r="W24" s="88">
        <f t="shared" si="3"/>
        <v>8</v>
      </c>
      <c r="X24" s="88">
        <f t="shared" si="3"/>
        <v>0</v>
      </c>
      <c r="Y24" s="88">
        <f t="shared" si="3"/>
        <v>0</v>
      </c>
      <c r="Z24" s="90">
        <f t="shared" si="3"/>
        <v>4</v>
      </c>
      <c r="AA24" s="87">
        <f t="shared" si="3"/>
        <v>4</v>
      </c>
      <c r="AB24" s="88">
        <f t="shared" si="3"/>
        <v>4</v>
      </c>
      <c r="AC24" s="88">
        <f t="shared" si="3"/>
        <v>0</v>
      </c>
      <c r="AD24" s="88">
        <f t="shared" si="3"/>
        <v>0</v>
      </c>
      <c r="AE24" s="90">
        <f t="shared" si="3"/>
        <v>3</v>
      </c>
      <c r="AF24" s="87">
        <f t="shared" si="3"/>
        <v>4</v>
      </c>
      <c r="AG24" s="88">
        <f t="shared" si="3"/>
        <v>4</v>
      </c>
      <c r="AH24" s="88">
        <f t="shared" si="3"/>
        <v>0</v>
      </c>
      <c r="AI24" s="88">
        <f t="shared" si="3"/>
        <v>0</v>
      </c>
      <c r="AJ24" s="90">
        <f t="shared" si="3"/>
        <v>2</v>
      </c>
      <c r="AK24" s="87">
        <f t="shared" si="3"/>
        <v>0</v>
      </c>
      <c r="AL24" s="88">
        <f t="shared" si="3"/>
        <v>0</v>
      </c>
      <c r="AM24" s="88">
        <f t="shared" si="3"/>
        <v>0</v>
      </c>
      <c r="AN24" s="88">
        <f t="shared" si="3"/>
        <v>0</v>
      </c>
      <c r="AO24" s="90">
        <f t="shared" si="3"/>
        <v>0</v>
      </c>
      <c r="AP24" s="91"/>
    </row>
    <row r="25" spans="1:42" ht="15.75" x14ac:dyDescent="0.25">
      <c r="A25" s="222" t="s">
        <v>56</v>
      </c>
      <c r="B25" s="223" t="s">
        <v>155</v>
      </c>
      <c r="C25" s="334" t="s">
        <v>57</v>
      </c>
      <c r="D25" s="335"/>
      <c r="E25" s="224">
        <f t="shared" ref="E25:E58" si="4">SUM(G25,H25,I25,L25,M25,N25,Q25,R25,S25,V25,W25,X25,AA25,AB25,AC25,AF25,AG25,AH25,AK25,AL25,AM25)</f>
        <v>8</v>
      </c>
      <c r="F25" s="225">
        <f t="shared" ref="F25:F29" si="5">SUM(K25,P25,U25,Z25,AE25,AJ25,AO25)</f>
        <v>2</v>
      </c>
      <c r="G25" s="226">
        <v>8</v>
      </c>
      <c r="H25" s="227">
        <v>0</v>
      </c>
      <c r="I25" s="228">
        <v>0</v>
      </c>
      <c r="J25" s="227" t="s">
        <v>40</v>
      </c>
      <c r="K25" s="225">
        <v>2</v>
      </c>
      <c r="L25" s="93"/>
      <c r="M25" s="94"/>
      <c r="N25" s="94"/>
      <c r="O25" s="94"/>
      <c r="P25" s="92"/>
      <c r="Q25" s="93"/>
      <c r="R25" s="94"/>
      <c r="S25" s="94"/>
      <c r="T25" s="94"/>
      <c r="U25" s="92"/>
      <c r="V25" s="93"/>
      <c r="W25" s="94"/>
      <c r="X25" s="94"/>
      <c r="Y25" s="94"/>
      <c r="Z25" s="92"/>
      <c r="AA25" s="93"/>
      <c r="AB25" s="94"/>
      <c r="AC25" s="94"/>
      <c r="AD25" s="94"/>
      <c r="AE25" s="92"/>
      <c r="AF25" s="93"/>
      <c r="AG25" s="94"/>
      <c r="AH25" s="94"/>
      <c r="AI25" s="94"/>
      <c r="AJ25" s="92"/>
      <c r="AK25" s="93"/>
      <c r="AL25" s="94"/>
      <c r="AM25" s="94"/>
      <c r="AN25" s="94"/>
      <c r="AO25" s="92"/>
      <c r="AP25" s="95"/>
    </row>
    <row r="26" spans="1:42" ht="15.75" x14ac:dyDescent="0.25">
      <c r="A26" s="96" t="s">
        <v>58</v>
      </c>
      <c r="B26" s="97" t="s">
        <v>156</v>
      </c>
      <c r="C26" s="327" t="s">
        <v>59</v>
      </c>
      <c r="D26" s="328"/>
      <c r="E26" s="98">
        <f t="shared" si="4"/>
        <v>8</v>
      </c>
      <c r="F26" s="99">
        <f t="shared" si="5"/>
        <v>2</v>
      </c>
      <c r="G26" s="100"/>
      <c r="H26" s="101"/>
      <c r="I26" s="102"/>
      <c r="J26" s="101"/>
      <c r="K26" s="99"/>
      <c r="L26" s="100">
        <v>4</v>
      </c>
      <c r="M26" s="101">
        <v>4</v>
      </c>
      <c r="N26" s="101">
        <v>0</v>
      </c>
      <c r="O26" s="101" t="s">
        <v>40</v>
      </c>
      <c r="P26" s="99">
        <v>2</v>
      </c>
      <c r="Q26" s="100"/>
      <c r="R26" s="101"/>
      <c r="S26" s="101"/>
      <c r="T26" s="101"/>
      <c r="U26" s="99"/>
      <c r="V26" s="100"/>
      <c r="W26" s="101"/>
      <c r="X26" s="101"/>
      <c r="Y26" s="101"/>
      <c r="Z26" s="99"/>
      <c r="AA26" s="100"/>
      <c r="AB26" s="101"/>
      <c r="AC26" s="101"/>
      <c r="AD26" s="101"/>
      <c r="AE26" s="99"/>
      <c r="AF26" s="100"/>
      <c r="AG26" s="101"/>
      <c r="AH26" s="101"/>
      <c r="AI26" s="101"/>
      <c r="AJ26" s="99"/>
      <c r="AK26" s="100"/>
      <c r="AL26" s="101"/>
      <c r="AM26" s="101"/>
      <c r="AN26" s="101"/>
      <c r="AO26" s="99"/>
      <c r="AP26" s="103"/>
    </row>
    <row r="27" spans="1:42" ht="15.75" x14ac:dyDescent="0.25">
      <c r="A27" s="18" t="s">
        <v>60</v>
      </c>
      <c r="B27" s="24" t="s">
        <v>157</v>
      </c>
      <c r="C27" s="336" t="s">
        <v>61</v>
      </c>
      <c r="D27" s="337"/>
      <c r="E27" s="19">
        <v>16</v>
      </c>
      <c r="F27" s="22">
        <v>4</v>
      </c>
      <c r="G27" s="23"/>
      <c r="H27" s="21"/>
      <c r="I27" s="20"/>
      <c r="J27" s="21"/>
      <c r="K27" s="22"/>
      <c r="L27" s="23"/>
      <c r="M27" s="21"/>
      <c r="N27" s="21"/>
      <c r="O27" s="21"/>
      <c r="P27" s="22"/>
      <c r="Q27" s="23"/>
      <c r="R27" s="21"/>
      <c r="S27" s="21"/>
      <c r="T27" s="21"/>
      <c r="U27" s="22"/>
      <c r="V27" s="23">
        <v>8</v>
      </c>
      <c r="W27" s="21">
        <v>8</v>
      </c>
      <c r="X27" s="21">
        <v>0</v>
      </c>
      <c r="Y27" s="21" t="s">
        <v>36</v>
      </c>
      <c r="Z27" s="22">
        <v>4</v>
      </c>
      <c r="AA27" s="23"/>
      <c r="AB27" s="21"/>
      <c r="AC27" s="21"/>
      <c r="AD27" s="21"/>
      <c r="AE27" s="22"/>
      <c r="AF27" s="23"/>
      <c r="AG27" s="21"/>
      <c r="AH27" s="21"/>
      <c r="AI27" s="21"/>
      <c r="AJ27" s="22"/>
      <c r="AK27" s="23"/>
      <c r="AL27" s="21"/>
      <c r="AM27" s="21"/>
      <c r="AN27" s="21"/>
      <c r="AO27" s="22"/>
      <c r="AP27" s="79"/>
    </row>
    <row r="28" spans="1:42" ht="15.75" x14ac:dyDescent="0.25">
      <c r="A28" s="18" t="s">
        <v>62</v>
      </c>
      <c r="B28" s="104" t="s">
        <v>158</v>
      </c>
      <c r="C28" s="336" t="s">
        <v>63</v>
      </c>
      <c r="D28" s="337"/>
      <c r="E28" s="19">
        <f t="shared" si="4"/>
        <v>8</v>
      </c>
      <c r="F28" s="22">
        <f t="shared" si="5"/>
        <v>3</v>
      </c>
      <c r="G28" s="23"/>
      <c r="H28" s="21"/>
      <c r="I28" s="20"/>
      <c r="J28" s="21"/>
      <c r="K28" s="22"/>
      <c r="L28" s="23"/>
      <c r="M28" s="21"/>
      <c r="N28" s="21"/>
      <c r="O28" s="21"/>
      <c r="P28" s="22"/>
      <c r="Q28" s="23"/>
      <c r="R28" s="21"/>
      <c r="S28" s="21"/>
      <c r="T28" s="21"/>
      <c r="U28" s="22"/>
      <c r="V28" s="23"/>
      <c r="W28" s="21"/>
      <c r="X28" s="21"/>
      <c r="Y28" s="21"/>
      <c r="Z28" s="22"/>
      <c r="AA28" s="23">
        <v>4</v>
      </c>
      <c r="AB28" s="21">
        <v>4</v>
      </c>
      <c r="AC28" s="21">
        <v>0</v>
      </c>
      <c r="AD28" s="21" t="s">
        <v>36</v>
      </c>
      <c r="AE28" s="22">
        <v>3</v>
      </c>
      <c r="AF28" s="23"/>
      <c r="AG28" s="21"/>
      <c r="AH28" s="21"/>
      <c r="AI28" s="21"/>
      <c r="AJ28" s="22"/>
      <c r="AK28" s="23"/>
      <c r="AL28" s="21"/>
      <c r="AM28" s="21"/>
      <c r="AN28" s="21"/>
      <c r="AO28" s="22"/>
      <c r="AP28" s="79"/>
    </row>
    <row r="29" spans="1:42" ht="16.5" thickBot="1" x14ac:dyDescent="0.3">
      <c r="A29" s="105" t="s">
        <v>64</v>
      </c>
      <c r="B29" s="106" t="s">
        <v>159</v>
      </c>
      <c r="C29" s="338" t="s">
        <v>65</v>
      </c>
      <c r="D29" s="339"/>
      <c r="E29" s="107">
        <f t="shared" si="4"/>
        <v>8</v>
      </c>
      <c r="F29" s="108">
        <f t="shared" si="5"/>
        <v>2</v>
      </c>
      <c r="G29" s="109"/>
      <c r="H29" s="110"/>
      <c r="I29" s="111"/>
      <c r="J29" s="110"/>
      <c r="K29" s="108"/>
      <c r="L29" s="109"/>
      <c r="M29" s="110"/>
      <c r="N29" s="110"/>
      <c r="O29" s="110"/>
      <c r="P29" s="108"/>
      <c r="Q29" s="109"/>
      <c r="R29" s="110"/>
      <c r="S29" s="110"/>
      <c r="T29" s="110"/>
      <c r="U29" s="108"/>
      <c r="V29" s="109"/>
      <c r="W29" s="110"/>
      <c r="X29" s="110"/>
      <c r="Y29" s="110"/>
      <c r="Z29" s="108"/>
      <c r="AA29" s="109"/>
      <c r="AB29" s="110"/>
      <c r="AC29" s="110"/>
      <c r="AD29" s="110"/>
      <c r="AE29" s="108"/>
      <c r="AF29" s="109">
        <v>4</v>
      </c>
      <c r="AG29" s="110">
        <v>4</v>
      </c>
      <c r="AH29" s="110">
        <v>0</v>
      </c>
      <c r="AI29" s="110" t="s">
        <v>36</v>
      </c>
      <c r="AJ29" s="108">
        <v>2</v>
      </c>
      <c r="AK29" s="109"/>
      <c r="AL29" s="110"/>
      <c r="AM29" s="110"/>
      <c r="AN29" s="110"/>
      <c r="AO29" s="108"/>
      <c r="AP29" s="112"/>
    </row>
    <row r="30" spans="1:42" ht="16.5" thickBot="1" x14ac:dyDescent="0.3">
      <c r="A30" s="332" t="s">
        <v>66</v>
      </c>
      <c r="B30" s="333"/>
      <c r="C30" s="333"/>
      <c r="D30" s="84" t="s">
        <v>33</v>
      </c>
      <c r="E30" s="85">
        <f>SUM(E31:E42)</f>
        <v>128</v>
      </c>
      <c r="F30" s="90">
        <f>SUM(F31:F42)</f>
        <v>35</v>
      </c>
      <c r="G30" s="87">
        <f t="shared" ref="G30:U30" si="6">SUM(G31:G41)</f>
        <v>0</v>
      </c>
      <c r="H30" s="88">
        <f t="shared" si="6"/>
        <v>0</v>
      </c>
      <c r="I30" s="89">
        <f t="shared" si="6"/>
        <v>0</v>
      </c>
      <c r="J30" s="88">
        <f t="shared" si="6"/>
        <v>0</v>
      </c>
      <c r="K30" s="90">
        <f t="shared" si="6"/>
        <v>0</v>
      </c>
      <c r="L30" s="87">
        <f t="shared" si="6"/>
        <v>0</v>
      </c>
      <c r="M30" s="88">
        <f t="shared" si="6"/>
        <v>0</v>
      </c>
      <c r="N30" s="88">
        <f t="shared" si="6"/>
        <v>0</v>
      </c>
      <c r="O30" s="88">
        <f t="shared" si="6"/>
        <v>0</v>
      </c>
      <c r="P30" s="90">
        <f t="shared" si="6"/>
        <v>0</v>
      </c>
      <c r="Q30" s="87">
        <f t="shared" si="6"/>
        <v>28</v>
      </c>
      <c r="R30" s="88">
        <f t="shared" si="6"/>
        <v>24</v>
      </c>
      <c r="S30" s="88">
        <f t="shared" si="6"/>
        <v>0</v>
      </c>
      <c r="T30" s="88">
        <f t="shared" si="6"/>
        <v>0</v>
      </c>
      <c r="U30" s="90">
        <f t="shared" si="6"/>
        <v>13</v>
      </c>
      <c r="V30" s="87">
        <f>SUM(V31:V42)</f>
        <v>24</v>
      </c>
      <c r="W30" s="88">
        <f>SUM(W31:W42)</f>
        <v>16</v>
      </c>
      <c r="X30" s="88">
        <f>SUM(X31:X42)</f>
        <v>28</v>
      </c>
      <c r="Y30" s="88">
        <f>SUM(Y31:Y41)</f>
        <v>0</v>
      </c>
      <c r="Z30" s="90">
        <f t="shared" ref="Z30:AE30" si="7">SUM(Z31:Z42)</f>
        <v>20</v>
      </c>
      <c r="AA30" s="87">
        <f t="shared" si="7"/>
        <v>8</v>
      </c>
      <c r="AB30" s="88">
        <f t="shared" si="7"/>
        <v>0</v>
      </c>
      <c r="AC30" s="88">
        <f t="shared" si="7"/>
        <v>0</v>
      </c>
      <c r="AD30" s="88">
        <f t="shared" si="7"/>
        <v>0</v>
      </c>
      <c r="AE30" s="90">
        <f t="shared" si="7"/>
        <v>2</v>
      </c>
      <c r="AF30" s="87">
        <f t="shared" ref="AF30:AO30" si="8">SUM(AF31:AF41)</f>
        <v>0</v>
      </c>
      <c r="AG30" s="88">
        <f t="shared" si="8"/>
        <v>0</v>
      </c>
      <c r="AH30" s="88">
        <f t="shared" si="8"/>
        <v>0</v>
      </c>
      <c r="AI30" s="88">
        <f t="shared" si="8"/>
        <v>0</v>
      </c>
      <c r="AJ30" s="90">
        <f t="shared" si="8"/>
        <v>0</v>
      </c>
      <c r="AK30" s="87">
        <f t="shared" si="8"/>
        <v>0</v>
      </c>
      <c r="AL30" s="88">
        <f t="shared" si="8"/>
        <v>0</v>
      </c>
      <c r="AM30" s="88">
        <f t="shared" si="8"/>
        <v>0</v>
      </c>
      <c r="AN30" s="88">
        <f t="shared" si="8"/>
        <v>0</v>
      </c>
      <c r="AO30" s="88">
        <f t="shared" si="8"/>
        <v>0</v>
      </c>
      <c r="AP30" s="113"/>
    </row>
    <row r="31" spans="1:42" ht="15.75" x14ac:dyDescent="0.25">
      <c r="A31" s="11" t="s">
        <v>67</v>
      </c>
      <c r="B31" s="12" t="s">
        <v>160</v>
      </c>
      <c r="C31" s="340" t="s">
        <v>161</v>
      </c>
      <c r="D31" s="341"/>
      <c r="E31" s="13">
        <f t="shared" si="4"/>
        <v>12</v>
      </c>
      <c r="F31" s="16">
        <f>SUM(K31,P31,U31,Z31,AE31,AJ31,AO31)</f>
        <v>3</v>
      </c>
      <c r="G31" s="17"/>
      <c r="H31" s="15"/>
      <c r="I31" s="14"/>
      <c r="J31" s="15"/>
      <c r="K31" s="16"/>
      <c r="L31" s="17"/>
      <c r="M31" s="15"/>
      <c r="N31" s="15"/>
      <c r="O31" s="15"/>
      <c r="P31" s="16"/>
      <c r="Q31" s="17">
        <v>4</v>
      </c>
      <c r="R31" s="15">
        <v>8</v>
      </c>
      <c r="S31" s="15">
        <v>0</v>
      </c>
      <c r="T31" s="15" t="s">
        <v>40</v>
      </c>
      <c r="U31" s="16">
        <v>3</v>
      </c>
      <c r="V31" s="17"/>
      <c r="W31" s="15"/>
      <c r="X31" s="15"/>
      <c r="Y31" s="15"/>
      <c r="Z31" s="16"/>
      <c r="AA31" s="17"/>
      <c r="AB31" s="15"/>
      <c r="AC31" s="15"/>
      <c r="AD31" s="15"/>
      <c r="AE31" s="16"/>
      <c r="AF31" s="17"/>
      <c r="AG31" s="15"/>
      <c r="AH31" s="15"/>
      <c r="AI31" s="15"/>
      <c r="AJ31" s="16"/>
      <c r="AK31" s="17"/>
      <c r="AL31" s="15"/>
      <c r="AM31" s="15"/>
      <c r="AN31" s="15"/>
      <c r="AO31" s="16"/>
      <c r="AP31" s="78"/>
    </row>
    <row r="32" spans="1:42" ht="15.75" x14ac:dyDescent="0.25">
      <c r="A32" s="18" t="s">
        <v>68</v>
      </c>
      <c r="B32" s="24" t="s">
        <v>162</v>
      </c>
      <c r="C32" s="303" t="s">
        <v>69</v>
      </c>
      <c r="D32" s="304"/>
      <c r="E32" s="19">
        <f t="shared" si="4"/>
        <v>12</v>
      </c>
      <c r="F32" s="22">
        <f t="shared" ref="F32:F41" si="9">SUM(K32,P32,U32,Z32,AE32,AJ32,AO32)</f>
        <v>3</v>
      </c>
      <c r="G32" s="23"/>
      <c r="H32" s="21"/>
      <c r="I32" s="20"/>
      <c r="J32" s="21"/>
      <c r="K32" s="22"/>
      <c r="L32" s="23"/>
      <c r="M32" s="21"/>
      <c r="N32" s="21"/>
      <c r="O32" s="21"/>
      <c r="P32" s="22"/>
      <c r="Q32" s="23">
        <v>4</v>
      </c>
      <c r="R32" s="21">
        <v>8</v>
      </c>
      <c r="S32" s="21">
        <v>0</v>
      </c>
      <c r="T32" s="21" t="s">
        <v>40</v>
      </c>
      <c r="U32" s="22">
        <v>3</v>
      </c>
      <c r="V32" s="23"/>
      <c r="W32" s="21"/>
      <c r="X32" s="21"/>
      <c r="Y32" s="21"/>
      <c r="Z32" s="22"/>
      <c r="AA32" s="23"/>
      <c r="AB32" s="21"/>
      <c r="AC32" s="21"/>
      <c r="AD32" s="21"/>
      <c r="AE32" s="22"/>
      <c r="AF32" s="23"/>
      <c r="AG32" s="21"/>
      <c r="AH32" s="21"/>
      <c r="AI32" s="21"/>
      <c r="AJ32" s="22"/>
      <c r="AK32" s="23"/>
      <c r="AL32" s="21"/>
      <c r="AM32" s="21"/>
      <c r="AN32" s="21"/>
      <c r="AO32" s="22"/>
      <c r="AP32" s="79"/>
    </row>
    <row r="33" spans="1:42" ht="15.75" x14ac:dyDescent="0.25">
      <c r="A33" s="18" t="s">
        <v>70</v>
      </c>
      <c r="B33" s="24" t="s">
        <v>163</v>
      </c>
      <c r="C33" s="303" t="s">
        <v>71</v>
      </c>
      <c r="D33" s="304"/>
      <c r="E33" s="19">
        <f t="shared" si="4"/>
        <v>16</v>
      </c>
      <c r="F33" s="22">
        <f t="shared" si="9"/>
        <v>4</v>
      </c>
      <c r="G33" s="23"/>
      <c r="H33" s="21"/>
      <c r="I33" s="20"/>
      <c r="J33" s="21"/>
      <c r="K33" s="22"/>
      <c r="L33" s="23"/>
      <c r="M33" s="21"/>
      <c r="N33" s="21"/>
      <c r="O33" s="21"/>
      <c r="P33" s="22"/>
      <c r="Q33" s="23"/>
      <c r="R33" s="21"/>
      <c r="S33" s="21"/>
      <c r="T33" s="21"/>
      <c r="U33" s="22"/>
      <c r="V33" s="23">
        <v>8</v>
      </c>
      <c r="W33" s="21">
        <v>0</v>
      </c>
      <c r="X33" s="21">
        <v>8</v>
      </c>
      <c r="Y33" s="21" t="s">
        <v>40</v>
      </c>
      <c r="Z33" s="22">
        <v>4</v>
      </c>
      <c r="AA33" s="23"/>
      <c r="AB33" s="21"/>
      <c r="AC33" s="21"/>
      <c r="AD33" s="21"/>
      <c r="AE33" s="22"/>
      <c r="AF33" s="23"/>
      <c r="AG33" s="21"/>
      <c r="AH33" s="21"/>
      <c r="AI33" s="21"/>
      <c r="AJ33" s="22"/>
      <c r="AK33" s="23"/>
      <c r="AL33" s="21"/>
      <c r="AM33" s="21"/>
      <c r="AN33" s="21"/>
      <c r="AO33" s="22"/>
      <c r="AP33" s="80" t="s">
        <v>153</v>
      </c>
    </row>
    <row r="34" spans="1:42" ht="15.75" x14ac:dyDescent="0.25">
      <c r="A34" s="18" t="s">
        <v>72</v>
      </c>
      <c r="B34" s="50" t="s">
        <v>164</v>
      </c>
      <c r="C34" s="303" t="s">
        <v>73</v>
      </c>
      <c r="D34" s="304"/>
      <c r="E34" s="19">
        <f t="shared" si="4"/>
        <v>12</v>
      </c>
      <c r="F34" s="22">
        <f t="shared" si="9"/>
        <v>3</v>
      </c>
      <c r="G34" s="23"/>
      <c r="H34" s="21"/>
      <c r="I34" s="20"/>
      <c r="J34" s="21"/>
      <c r="K34" s="22"/>
      <c r="L34" s="23"/>
      <c r="M34" s="21"/>
      <c r="N34" s="21"/>
      <c r="O34" s="21"/>
      <c r="P34" s="22"/>
      <c r="Q34" s="23">
        <v>8</v>
      </c>
      <c r="R34" s="21">
        <v>4</v>
      </c>
      <c r="S34" s="21">
        <v>0</v>
      </c>
      <c r="T34" s="21" t="s">
        <v>40</v>
      </c>
      <c r="U34" s="34">
        <v>3</v>
      </c>
      <c r="V34" s="23"/>
      <c r="W34" s="21"/>
      <c r="X34" s="21"/>
      <c r="Y34" s="21"/>
      <c r="Z34" s="22"/>
      <c r="AA34" s="23"/>
      <c r="AB34" s="21"/>
      <c r="AC34" s="21"/>
      <c r="AD34" s="21"/>
      <c r="AE34" s="22"/>
      <c r="AF34" s="23"/>
      <c r="AG34" s="21"/>
      <c r="AH34" s="21"/>
      <c r="AI34" s="21"/>
      <c r="AJ34" s="22"/>
      <c r="AK34" s="23"/>
      <c r="AL34" s="21"/>
      <c r="AM34" s="21"/>
      <c r="AN34" s="21"/>
      <c r="AO34" s="22"/>
      <c r="AP34" s="79"/>
    </row>
    <row r="35" spans="1:42" ht="15.75" x14ac:dyDescent="0.25">
      <c r="A35" s="18" t="s">
        <v>74</v>
      </c>
      <c r="B35" s="24" t="s">
        <v>165</v>
      </c>
      <c r="C35" s="303" t="s">
        <v>75</v>
      </c>
      <c r="D35" s="304"/>
      <c r="E35" s="19">
        <f t="shared" si="4"/>
        <v>8</v>
      </c>
      <c r="F35" s="22">
        <f t="shared" si="9"/>
        <v>2</v>
      </c>
      <c r="G35" s="23"/>
      <c r="H35" s="21"/>
      <c r="I35" s="20"/>
      <c r="J35" s="21"/>
      <c r="K35" s="22"/>
      <c r="L35" s="23"/>
      <c r="M35" s="21"/>
      <c r="N35" s="21"/>
      <c r="O35" s="21"/>
      <c r="P35" s="22"/>
      <c r="Q35" s="23">
        <v>4</v>
      </c>
      <c r="R35" s="21">
        <v>4</v>
      </c>
      <c r="S35" s="21">
        <v>0</v>
      </c>
      <c r="T35" s="21" t="s">
        <v>40</v>
      </c>
      <c r="U35" s="22">
        <v>2</v>
      </c>
      <c r="V35" s="23"/>
      <c r="W35" s="21"/>
      <c r="X35" s="21"/>
      <c r="Y35" s="21"/>
      <c r="Z35" s="22"/>
      <c r="AA35" s="23"/>
      <c r="AB35" s="21"/>
      <c r="AC35" s="21"/>
      <c r="AD35" s="21"/>
      <c r="AE35" s="22"/>
      <c r="AF35" s="23"/>
      <c r="AG35" s="21"/>
      <c r="AH35" s="21"/>
      <c r="AI35" s="21"/>
      <c r="AJ35" s="22"/>
      <c r="AK35" s="23"/>
      <c r="AL35" s="21"/>
      <c r="AM35" s="21"/>
      <c r="AN35" s="21"/>
      <c r="AO35" s="22"/>
      <c r="AP35" s="80"/>
    </row>
    <row r="36" spans="1:42" ht="15.75" x14ac:dyDescent="0.25">
      <c r="A36" s="18" t="s">
        <v>76</v>
      </c>
      <c r="B36" s="24" t="s">
        <v>166</v>
      </c>
      <c r="C36" s="303" t="s">
        <v>77</v>
      </c>
      <c r="D36" s="304"/>
      <c r="E36" s="19">
        <f t="shared" si="4"/>
        <v>8</v>
      </c>
      <c r="F36" s="22">
        <v>2</v>
      </c>
      <c r="G36" s="23"/>
      <c r="H36" s="21"/>
      <c r="I36" s="20"/>
      <c r="J36" s="21"/>
      <c r="K36" s="22"/>
      <c r="L36" s="23"/>
      <c r="M36" s="21"/>
      <c r="N36" s="21"/>
      <c r="O36" s="21"/>
      <c r="P36" s="22"/>
      <c r="Q36" s="23"/>
      <c r="R36" s="21"/>
      <c r="S36" s="21"/>
      <c r="T36" s="21"/>
      <c r="U36" s="22"/>
      <c r="V36" s="23">
        <v>8</v>
      </c>
      <c r="W36" s="21">
        <v>0</v>
      </c>
      <c r="X36" s="21">
        <v>0</v>
      </c>
      <c r="Y36" s="21" t="s">
        <v>36</v>
      </c>
      <c r="Z36" s="22">
        <v>2</v>
      </c>
      <c r="AA36" s="23"/>
      <c r="AB36" s="21"/>
      <c r="AC36" s="21"/>
      <c r="AD36" s="21"/>
      <c r="AE36" s="22"/>
      <c r="AF36" s="23"/>
      <c r="AG36" s="21"/>
      <c r="AH36" s="21"/>
      <c r="AI36" s="21"/>
      <c r="AJ36" s="22"/>
      <c r="AK36" s="23"/>
      <c r="AL36" s="21"/>
      <c r="AM36" s="21"/>
      <c r="AN36" s="21"/>
      <c r="AO36" s="22"/>
      <c r="AP36" s="79"/>
    </row>
    <row r="37" spans="1:42" ht="15.75" x14ac:dyDescent="0.25">
      <c r="A37" s="18" t="s">
        <v>78</v>
      </c>
      <c r="B37" s="24" t="s">
        <v>167</v>
      </c>
      <c r="C37" s="303" t="s">
        <v>79</v>
      </c>
      <c r="D37" s="304"/>
      <c r="E37" s="19">
        <f t="shared" si="4"/>
        <v>12</v>
      </c>
      <c r="F37" s="22">
        <f t="shared" si="9"/>
        <v>3</v>
      </c>
      <c r="G37" s="23"/>
      <c r="H37" s="21"/>
      <c r="I37" s="20"/>
      <c r="J37" s="21"/>
      <c r="K37" s="22"/>
      <c r="L37" s="23"/>
      <c r="M37" s="21"/>
      <c r="N37" s="21"/>
      <c r="O37" s="21"/>
      <c r="P37" s="22"/>
      <c r="Q37" s="23"/>
      <c r="R37" s="21"/>
      <c r="S37" s="21"/>
      <c r="T37" s="21"/>
      <c r="U37" s="22"/>
      <c r="V37" s="23">
        <v>4</v>
      </c>
      <c r="W37" s="21">
        <v>8</v>
      </c>
      <c r="X37" s="21">
        <v>0</v>
      </c>
      <c r="Y37" s="21" t="s">
        <v>36</v>
      </c>
      <c r="Z37" s="22">
        <v>3</v>
      </c>
      <c r="AA37" s="23"/>
      <c r="AB37" s="21"/>
      <c r="AC37" s="21"/>
      <c r="AD37" s="21"/>
      <c r="AE37" s="22"/>
      <c r="AF37" s="23"/>
      <c r="AG37" s="21"/>
      <c r="AH37" s="21"/>
      <c r="AI37" s="21"/>
      <c r="AJ37" s="22"/>
      <c r="AK37" s="23"/>
      <c r="AL37" s="21"/>
      <c r="AM37" s="21"/>
      <c r="AN37" s="21"/>
      <c r="AO37" s="22"/>
      <c r="AP37" s="80" t="s">
        <v>160</v>
      </c>
    </row>
    <row r="38" spans="1:42" ht="15.75" x14ac:dyDescent="0.25">
      <c r="A38" s="18" t="s">
        <v>80</v>
      </c>
      <c r="B38" s="24" t="s">
        <v>168</v>
      </c>
      <c r="C38" s="303" t="s">
        <v>81</v>
      </c>
      <c r="D38" s="304"/>
      <c r="E38" s="19">
        <f t="shared" si="4"/>
        <v>8</v>
      </c>
      <c r="F38" s="22">
        <f t="shared" si="9"/>
        <v>2</v>
      </c>
      <c r="G38" s="23"/>
      <c r="H38" s="21"/>
      <c r="I38" s="20"/>
      <c r="J38" s="21"/>
      <c r="K38" s="22"/>
      <c r="L38" s="23"/>
      <c r="M38" s="21"/>
      <c r="N38" s="21"/>
      <c r="O38" s="21"/>
      <c r="P38" s="22"/>
      <c r="Q38" s="23"/>
      <c r="R38" s="21"/>
      <c r="S38" s="21"/>
      <c r="T38" s="21"/>
      <c r="U38" s="22"/>
      <c r="V38" s="23"/>
      <c r="W38" s="21"/>
      <c r="X38" s="21"/>
      <c r="Y38" s="21"/>
      <c r="Z38" s="22"/>
      <c r="AA38" s="23">
        <v>8</v>
      </c>
      <c r="AB38" s="21">
        <v>0</v>
      </c>
      <c r="AC38" s="21">
        <v>0</v>
      </c>
      <c r="AD38" s="21" t="s">
        <v>40</v>
      </c>
      <c r="AE38" s="22">
        <v>2</v>
      </c>
      <c r="AF38" s="23"/>
      <c r="AG38" s="21"/>
      <c r="AH38" s="21"/>
      <c r="AI38" s="21"/>
      <c r="AJ38" s="22"/>
      <c r="AK38" s="23"/>
      <c r="AL38" s="21"/>
      <c r="AM38" s="21"/>
      <c r="AN38" s="21"/>
      <c r="AO38" s="25"/>
      <c r="AP38" s="79"/>
    </row>
    <row r="39" spans="1:42" ht="15.75" x14ac:dyDescent="0.25">
      <c r="A39" s="18" t="s">
        <v>82</v>
      </c>
      <c r="B39" s="24" t="s">
        <v>169</v>
      </c>
      <c r="C39" s="344" t="s">
        <v>83</v>
      </c>
      <c r="D39" s="329"/>
      <c r="E39" s="19">
        <f t="shared" si="4"/>
        <v>8</v>
      </c>
      <c r="F39" s="22">
        <f t="shared" si="9"/>
        <v>2</v>
      </c>
      <c r="G39" s="23"/>
      <c r="H39" s="21"/>
      <c r="I39" s="20"/>
      <c r="J39" s="21"/>
      <c r="K39" s="22"/>
      <c r="L39" s="23"/>
      <c r="M39" s="21"/>
      <c r="N39" s="21"/>
      <c r="O39" s="21"/>
      <c r="P39" s="22"/>
      <c r="Q39" s="23">
        <v>8</v>
      </c>
      <c r="R39" s="21">
        <v>0</v>
      </c>
      <c r="S39" s="21">
        <v>0</v>
      </c>
      <c r="T39" s="21" t="s">
        <v>36</v>
      </c>
      <c r="U39" s="22">
        <v>2</v>
      </c>
      <c r="V39" s="23"/>
      <c r="W39" s="21"/>
      <c r="X39" s="21"/>
      <c r="Y39" s="21"/>
      <c r="Z39" s="22"/>
      <c r="AA39" s="23"/>
      <c r="AB39" s="21"/>
      <c r="AC39" s="21"/>
      <c r="AD39" s="21"/>
      <c r="AE39" s="22"/>
      <c r="AF39" s="23"/>
      <c r="AG39" s="21"/>
      <c r="AH39" s="21"/>
      <c r="AI39" s="21"/>
      <c r="AJ39" s="22"/>
      <c r="AK39" s="23"/>
      <c r="AL39" s="21"/>
      <c r="AM39" s="21"/>
      <c r="AN39" s="21"/>
      <c r="AO39" s="25"/>
      <c r="AP39" s="79" t="s">
        <v>170</v>
      </c>
    </row>
    <row r="40" spans="1:42" ht="15.75" x14ac:dyDescent="0.25">
      <c r="A40" s="18" t="s">
        <v>84</v>
      </c>
      <c r="B40" s="24" t="s">
        <v>171</v>
      </c>
      <c r="C40" s="303" t="s">
        <v>85</v>
      </c>
      <c r="D40" s="304"/>
      <c r="E40" s="19">
        <f t="shared" si="4"/>
        <v>12</v>
      </c>
      <c r="F40" s="22">
        <f t="shared" si="9"/>
        <v>3</v>
      </c>
      <c r="G40" s="23"/>
      <c r="H40" s="21"/>
      <c r="I40" s="20"/>
      <c r="J40" s="21"/>
      <c r="K40" s="22"/>
      <c r="L40" s="23"/>
      <c r="M40" s="21"/>
      <c r="N40" s="21"/>
      <c r="O40" s="21"/>
      <c r="P40" s="22"/>
      <c r="Q40" s="23"/>
      <c r="R40" s="21"/>
      <c r="S40" s="21"/>
      <c r="T40" s="21"/>
      <c r="U40" s="22"/>
      <c r="V40" s="23">
        <v>4</v>
      </c>
      <c r="W40" s="21">
        <v>8</v>
      </c>
      <c r="X40" s="21">
        <v>0</v>
      </c>
      <c r="Y40" s="21" t="s">
        <v>36</v>
      </c>
      <c r="Z40" s="22">
        <v>3</v>
      </c>
      <c r="AA40" s="23"/>
      <c r="AB40" s="21"/>
      <c r="AC40" s="21"/>
      <c r="AD40" s="21"/>
      <c r="AE40" s="22"/>
      <c r="AF40" s="23"/>
      <c r="AG40" s="21"/>
      <c r="AH40" s="21"/>
      <c r="AI40" s="21"/>
      <c r="AJ40" s="22"/>
      <c r="AK40" s="23"/>
      <c r="AL40" s="21"/>
      <c r="AM40" s="21"/>
      <c r="AN40" s="21"/>
      <c r="AO40" s="25"/>
      <c r="AP40" s="79"/>
    </row>
    <row r="41" spans="1:42" ht="28.5" x14ac:dyDescent="0.25">
      <c r="A41" s="18" t="s">
        <v>86</v>
      </c>
      <c r="B41" s="24" t="s">
        <v>172</v>
      </c>
      <c r="C41" s="303" t="s">
        <v>87</v>
      </c>
      <c r="D41" s="329"/>
      <c r="E41" s="19">
        <f t="shared" si="4"/>
        <v>8</v>
      </c>
      <c r="F41" s="22">
        <f t="shared" si="9"/>
        <v>4</v>
      </c>
      <c r="G41" s="23"/>
      <c r="H41" s="21"/>
      <c r="I41" s="20"/>
      <c r="J41" s="21"/>
      <c r="K41" s="22"/>
      <c r="L41" s="23"/>
      <c r="M41" s="21"/>
      <c r="N41" s="21"/>
      <c r="O41" s="21"/>
      <c r="P41" s="22"/>
      <c r="Q41" s="23"/>
      <c r="R41" s="21"/>
      <c r="S41" s="21"/>
      <c r="T41" s="21"/>
      <c r="U41" s="22"/>
      <c r="V41" s="23">
        <v>0</v>
      </c>
      <c r="W41" s="21">
        <v>0</v>
      </c>
      <c r="X41" s="21">
        <v>8</v>
      </c>
      <c r="Y41" s="21" t="s">
        <v>40</v>
      </c>
      <c r="Z41" s="22">
        <v>4</v>
      </c>
      <c r="AA41" s="23"/>
      <c r="AB41" s="21"/>
      <c r="AC41" s="21"/>
      <c r="AD41" s="21"/>
      <c r="AE41" s="22"/>
      <c r="AF41" s="23"/>
      <c r="AG41" s="21"/>
      <c r="AH41" s="21"/>
      <c r="AI41" s="21"/>
      <c r="AJ41" s="22"/>
      <c r="AK41" s="23"/>
      <c r="AL41" s="21"/>
      <c r="AM41" s="21"/>
      <c r="AN41" s="21"/>
      <c r="AO41" s="25"/>
      <c r="AP41" s="114" t="s">
        <v>173</v>
      </c>
    </row>
    <row r="42" spans="1:42" ht="16.5" thickBot="1" x14ac:dyDescent="0.3">
      <c r="A42" s="26" t="s">
        <v>88</v>
      </c>
      <c r="B42" s="27" t="s">
        <v>174</v>
      </c>
      <c r="C42" s="345" t="s">
        <v>89</v>
      </c>
      <c r="D42" s="346"/>
      <c r="E42" s="28">
        <v>12</v>
      </c>
      <c r="F42" s="31">
        <v>4</v>
      </c>
      <c r="G42" s="32"/>
      <c r="H42" s="30"/>
      <c r="I42" s="82"/>
      <c r="J42" s="30"/>
      <c r="K42" s="31"/>
      <c r="L42" s="115"/>
      <c r="M42" s="30"/>
      <c r="N42" s="30"/>
      <c r="O42" s="30"/>
      <c r="P42" s="31"/>
      <c r="Q42" s="32"/>
      <c r="R42" s="30"/>
      <c r="S42" s="30"/>
      <c r="T42" s="30"/>
      <c r="U42" s="31"/>
      <c r="V42" s="32">
        <v>0</v>
      </c>
      <c r="W42" s="30">
        <v>0</v>
      </c>
      <c r="X42" s="30">
        <v>12</v>
      </c>
      <c r="Y42" s="30" t="s">
        <v>40</v>
      </c>
      <c r="Z42" s="31">
        <v>4</v>
      </c>
      <c r="AA42" s="32"/>
      <c r="AB42" s="30"/>
      <c r="AC42" s="30"/>
      <c r="AD42" s="30"/>
      <c r="AE42" s="31"/>
      <c r="AF42" s="32"/>
      <c r="AG42" s="30"/>
      <c r="AH42" s="30"/>
      <c r="AI42" s="30"/>
      <c r="AJ42" s="31"/>
      <c r="AK42" s="32"/>
      <c r="AL42" s="30"/>
      <c r="AM42" s="30"/>
      <c r="AN42" s="30"/>
      <c r="AO42" s="29"/>
      <c r="AP42" s="116"/>
    </row>
    <row r="43" spans="1:42" ht="16.5" thickBot="1" x14ac:dyDescent="0.3">
      <c r="A43" s="347" t="s">
        <v>90</v>
      </c>
      <c r="B43" s="348"/>
      <c r="C43" s="349"/>
      <c r="D43" s="84" t="s">
        <v>33</v>
      </c>
      <c r="E43" s="85">
        <f t="shared" ref="E43:AO43" si="10">SUM(E44:E49)</f>
        <v>76</v>
      </c>
      <c r="F43" s="90">
        <f t="shared" si="10"/>
        <v>21</v>
      </c>
      <c r="G43" s="87">
        <f t="shared" si="10"/>
        <v>4</v>
      </c>
      <c r="H43" s="88">
        <f t="shared" si="10"/>
        <v>0</v>
      </c>
      <c r="I43" s="89">
        <f t="shared" si="10"/>
        <v>8</v>
      </c>
      <c r="J43" s="88">
        <f t="shared" si="10"/>
        <v>0</v>
      </c>
      <c r="K43" s="90">
        <f t="shared" si="10"/>
        <v>4</v>
      </c>
      <c r="L43" s="87">
        <f t="shared" si="10"/>
        <v>8</v>
      </c>
      <c r="M43" s="88">
        <f t="shared" si="10"/>
        <v>8</v>
      </c>
      <c r="N43" s="88">
        <f t="shared" si="10"/>
        <v>0</v>
      </c>
      <c r="O43" s="88">
        <f t="shared" si="10"/>
        <v>0</v>
      </c>
      <c r="P43" s="90">
        <f t="shared" si="10"/>
        <v>5</v>
      </c>
      <c r="Q43" s="87">
        <f t="shared" si="10"/>
        <v>4</v>
      </c>
      <c r="R43" s="88">
        <f t="shared" si="10"/>
        <v>8</v>
      </c>
      <c r="S43" s="88">
        <f t="shared" si="10"/>
        <v>0</v>
      </c>
      <c r="T43" s="88">
        <f t="shared" si="10"/>
        <v>0</v>
      </c>
      <c r="U43" s="90">
        <f t="shared" si="10"/>
        <v>3</v>
      </c>
      <c r="V43" s="87">
        <f t="shared" si="10"/>
        <v>8</v>
      </c>
      <c r="W43" s="88">
        <f t="shared" si="10"/>
        <v>0</v>
      </c>
      <c r="X43" s="88">
        <f t="shared" si="10"/>
        <v>16</v>
      </c>
      <c r="Y43" s="88">
        <f t="shared" si="10"/>
        <v>0</v>
      </c>
      <c r="Z43" s="90">
        <f t="shared" si="10"/>
        <v>6</v>
      </c>
      <c r="AA43" s="87">
        <f t="shared" si="10"/>
        <v>4</v>
      </c>
      <c r="AB43" s="88">
        <f t="shared" si="10"/>
        <v>0</v>
      </c>
      <c r="AC43" s="88">
        <f t="shared" si="10"/>
        <v>8</v>
      </c>
      <c r="AD43" s="88">
        <f t="shared" si="10"/>
        <v>0</v>
      </c>
      <c r="AE43" s="90">
        <f t="shared" si="10"/>
        <v>3</v>
      </c>
      <c r="AF43" s="87">
        <f t="shared" si="10"/>
        <v>0</v>
      </c>
      <c r="AG43" s="88">
        <f t="shared" si="10"/>
        <v>0</v>
      </c>
      <c r="AH43" s="88">
        <f t="shared" si="10"/>
        <v>0</v>
      </c>
      <c r="AI43" s="88">
        <f t="shared" si="10"/>
        <v>0</v>
      </c>
      <c r="AJ43" s="90">
        <f t="shared" si="10"/>
        <v>0</v>
      </c>
      <c r="AK43" s="87">
        <f t="shared" si="10"/>
        <v>0</v>
      </c>
      <c r="AL43" s="88">
        <f t="shared" si="10"/>
        <v>0</v>
      </c>
      <c r="AM43" s="88">
        <f t="shared" si="10"/>
        <v>0</v>
      </c>
      <c r="AN43" s="88">
        <f t="shared" si="10"/>
        <v>0</v>
      </c>
      <c r="AO43" s="88">
        <f t="shared" si="10"/>
        <v>0</v>
      </c>
      <c r="AP43" s="113"/>
    </row>
    <row r="44" spans="1:42" ht="15.75" x14ac:dyDescent="0.25">
      <c r="A44" s="11" t="s">
        <v>91</v>
      </c>
      <c r="B44" s="12" t="s">
        <v>175</v>
      </c>
      <c r="C44" s="342" t="s">
        <v>176</v>
      </c>
      <c r="D44" s="343"/>
      <c r="E44" s="13">
        <f t="shared" si="4"/>
        <v>16</v>
      </c>
      <c r="F44" s="16">
        <v>5</v>
      </c>
      <c r="G44" s="17"/>
      <c r="H44" s="15"/>
      <c r="I44" s="14"/>
      <c r="J44" s="15"/>
      <c r="K44" s="16"/>
      <c r="L44" s="17">
        <v>8</v>
      </c>
      <c r="M44" s="15">
        <v>8</v>
      </c>
      <c r="N44" s="15">
        <v>0</v>
      </c>
      <c r="O44" s="15" t="s">
        <v>40</v>
      </c>
      <c r="P44" s="16">
        <v>5</v>
      </c>
      <c r="Q44" s="17"/>
      <c r="R44" s="15"/>
      <c r="S44" s="15"/>
      <c r="T44" s="15"/>
      <c r="U44" s="16"/>
      <c r="V44" s="17"/>
      <c r="W44" s="15"/>
      <c r="X44" s="15"/>
      <c r="Y44" s="15"/>
      <c r="Z44" s="16"/>
      <c r="AA44" s="17"/>
      <c r="AB44" s="15"/>
      <c r="AC44" s="15"/>
      <c r="AD44" s="15"/>
      <c r="AE44" s="16"/>
      <c r="AF44" s="17"/>
      <c r="AG44" s="15"/>
      <c r="AH44" s="15"/>
      <c r="AI44" s="15"/>
      <c r="AJ44" s="16"/>
      <c r="AK44" s="17"/>
      <c r="AL44" s="15"/>
      <c r="AM44" s="15"/>
      <c r="AN44" s="15"/>
      <c r="AO44" s="16"/>
      <c r="AP44" s="78"/>
    </row>
    <row r="45" spans="1:42" ht="15.75" x14ac:dyDescent="0.25">
      <c r="A45" s="44" t="s">
        <v>92</v>
      </c>
      <c r="B45" s="33" t="s">
        <v>6</v>
      </c>
      <c r="C45" s="326" t="s">
        <v>93</v>
      </c>
      <c r="D45" s="350"/>
      <c r="E45" s="45">
        <f t="shared" si="4"/>
        <v>12</v>
      </c>
      <c r="F45" s="48">
        <v>4</v>
      </c>
      <c r="G45" s="215">
        <v>4</v>
      </c>
      <c r="H45" s="47">
        <v>0</v>
      </c>
      <c r="I45" s="46">
        <v>8</v>
      </c>
      <c r="J45" s="47" t="s">
        <v>40</v>
      </c>
      <c r="K45" s="48">
        <v>4</v>
      </c>
      <c r="L45" s="23"/>
      <c r="M45" s="21"/>
      <c r="N45" s="21"/>
      <c r="O45" s="21"/>
      <c r="P45" s="22"/>
      <c r="Q45" s="23"/>
      <c r="R45" s="21"/>
      <c r="S45" s="21"/>
      <c r="T45" s="21"/>
      <c r="U45" s="22"/>
      <c r="V45" s="23"/>
      <c r="W45" s="21"/>
      <c r="X45" s="21"/>
      <c r="Y45" s="21"/>
      <c r="Z45" s="22"/>
      <c r="AA45" s="23"/>
      <c r="AB45" s="21"/>
      <c r="AC45" s="21"/>
      <c r="AD45" s="21"/>
      <c r="AE45" s="22"/>
      <c r="AF45" s="23"/>
      <c r="AG45" s="21"/>
      <c r="AH45" s="21"/>
      <c r="AI45" s="21"/>
      <c r="AJ45" s="22"/>
      <c r="AK45" s="23"/>
      <c r="AL45" s="21"/>
      <c r="AM45" s="21"/>
      <c r="AN45" s="21"/>
      <c r="AO45" s="22"/>
      <c r="AP45" s="79"/>
    </row>
    <row r="46" spans="1:42" ht="15.75" x14ac:dyDescent="0.25">
      <c r="A46" s="18" t="s">
        <v>94</v>
      </c>
      <c r="B46" s="24" t="s">
        <v>177</v>
      </c>
      <c r="C46" s="304" t="s">
        <v>95</v>
      </c>
      <c r="D46" s="351"/>
      <c r="E46" s="19">
        <f t="shared" si="4"/>
        <v>12</v>
      </c>
      <c r="F46" s="22">
        <f t="shared" ref="F46:F53" si="11">SUM(K46,P46,U46,Z46,AE46,AJ46,AO46)</f>
        <v>3</v>
      </c>
      <c r="G46" s="23"/>
      <c r="H46" s="21"/>
      <c r="I46" s="20"/>
      <c r="J46" s="21"/>
      <c r="K46" s="22"/>
      <c r="L46" s="23"/>
      <c r="M46" s="21"/>
      <c r="N46" s="21"/>
      <c r="O46" s="21"/>
      <c r="P46" s="22"/>
      <c r="Q46" s="23">
        <v>4</v>
      </c>
      <c r="R46" s="21">
        <v>8</v>
      </c>
      <c r="S46" s="21">
        <v>0</v>
      </c>
      <c r="T46" s="21" t="s">
        <v>36</v>
      </c>
      <c r="U46" s="22">
        <v>3</v>
      </c>
      <c r="V46" s="23"/>
      <c r="W46" s="21"/>
      <c r="X46" s="21"/>
      <c r="Y46" s="21"/>
      <c r="Z46" s="22"/>
      <c r="AA46" s="23"/>
      <c r="AB46" s="21"/>
      <c r="AC46" s="21"/>
      <c r="AD46" s="21"/>
      <c r="AE46" s="22"/>
      <c r="AF46" s="23"/>
      <c r="AG46" s="21"/>
      <c r="AH46" s="21"/>
      <c r="AI46" s="21"/>
      <c r="AJ46" s="22"/>
      <c r="AK46" s="23"/>
      <c r="AL46" s="21"/>
      <c r="AM46" s="21"/>
      <c r="AN46" s="21"/>
      <c r="AO46" s="22"/>
      <c r="AP46" s="80" t="s">
        <v>6</v>
      </c>
    </row>
    <row r="47" spans="1:42" ht="15.75" x14ac:dyDescent="0.25">
      <c r="A47" s="18" t="s">
        <v>96</v>
      </c>
      <c r="B47" s="24" t="s">
        <v>178</v>
      </c>
      <c r="C47" s="304" t="s">
        <v>97</v>
      </c>
      <c r="D47" s="351"/>
      <c r="E47" s="19">
        <v>12</v>
      </c>
      <c r="F47" s="22">
        <v>3</v>
      </c>
      <c r="G47" s="23"/>
      <c r="H47" s="21"/>
      <c r="I47" s="20"/>
      <c r="J47" s="21"/>
      <c r="K47" s="22"/>
      <c r="L47" s="23"/>
      <c r="M47" s="21"/>
      <c r="N47" s="21"/>
      <c r="O47" s="21"/>
      <c r="P47" s="22"/>
      <c r="Q47" s="23"/>
      <c r="R47" s="21"/>
      <c r="S47" s="21"/>
      <c r="T47" s="21"/>
      <c r="U47" s="35"/>
      <c r="V47" s="23">
        <v>4</v>
      </c>
      <c r="W47" s="21">
        <v>0</v>
      </c>
      <c r="X47" s="21">
        <v>8</v>
      </c>
      <c r="Y47" s="21" t="s">
        <v>36</v>
      </c>
      <c r="Z47" s="22">
        <v>3</v>
      </c>
      <c r="AA47" s="23"/>
      <c r="AB47" s="21"/>
      <c r="AC47" s="21"/>
      <c r="AD47" s="21"/>
      <c r="AE47" s="22"/>
      <c r="AF47" s="23"/>
      <c r="AG47" s="21"/>
      <c r="AH47" s="21"/>
      <c r="AI47" s="21"/>
      <c r="AJ47" s="22"/>
      <c r="AK47" s="23"/>
      <c r="AL47" s="21"/>
      <c r="AM47" s="21"/>
      <c r="AN47" s="21"/>
      <c r="AO47" s="22"/>
      <c r="AP47" s="79" t="s">
        <v>146</v>
      </c>
    </row>
    <row r="48" spans="1:42" ht="15.75" x14ac:dyDescent="0.25">
      <c r="A48" s="18" t="s">
        <v>98</v>
      </c>
      <c r="B48" s="24" t="s">
        <v>179</v>
      </c>
      <c r="C48" s="337" t="s">
        <v>99</v>
      </c>
      <c r="D48" s="352"/>
      <c r="E48" s="19">
        <f t="shared" si="4"/>
        <v>12</v>
      </c>
      <c r="F48" s="22">
        <f t="shared" si="11"/>
        <v>3</v>
      </c>
      <c r="G48" s="23"/>
      <c r="H48" s="21"/>
      <c r="I48" s="20"/>
      <c r="J48" s="21"/>
      <c r="K48" s="22"/>
      <c r="L48" s="23"/>
      <c r="M48" s="21"/>
      <c r="N48" s="21"/>
      <c r="O48" s="21"/>
      <c r="P48" s="22"/>
      <c r="Q48" s="23"/>
      <c r="R48" s="21"/>
      <c r="S48" s="21"/>
      <c r="T48" s="21"/>
      <c r="U48" s="35"/>
      <c r="V48" s="23"/>
      <c r="W48" s="21"/>
      <c r="X48" s="21"/>
      <c r="Y48" s="21"/>
      <c r="Z48" s="22"/>
      <c r="AA48" s="23">
        <v>4</v>
      </c>
      <c r="AB48" s="21">
        <v>0</v>
      </c>
      <c r="AC48" s="21">
        <v>8</v>
      </c>
      <c r="AD48" s="21" t="s">
        <v>40</v>
      </c>
      <c r="AE48" s="22">
        <v>3</v>
      </c>
      <c r="AF48" s="23"/>
      <c r="AG48" s="21"/>
      <c r="AH48" s="21"/>
      <c r="AI48" s="21"/>
      <c r="AJ48" s="22"/>
      <c r="AK48" s="23"/>
      <c r="AL48" s="21"/>
      <c r="AM48" s="21"/>
      <c r="AN48" s="21"/>
      <c r="AO48" s="22"/>
      <c r="AP48" s="80" t="s">
        <v>180</v>
      </c>
    </row>
    <row r="49" spans="1:42" ht="16.5" thickBot="1" x14ac:dyDescent="0.3">
      <c r="A49" s="18" t="s">
        <v>100</v>
      </c>
      <c r="B49" s="24" t="s">
        <v>181</v>
      </c>
      <c r="C49" s="337" t="s">
        <v>101</v>
      </c>
      <c r="D49" s="352"/>
      <c r="E49" s="19">
        <v>12</v>
      </c>
      <c r="F49" s="22">
        <v>3</v>
      </c>
      <c r="G49" s="23"/>
      <c r="H49" s="21"/>
      <c r="I49" s="20"/>
      <c r="J49" s="21"/>
      <c r="K49" s="22"/>
      <c r="L49" s="23"/>
      <c r="M49" s="21"/>
      <c r="N49" s="21"/>
      <c r="O49" s="21"/>
      <c r="P49" s="22"/>
      <c r="Q49" s="23"/>
      <c r="R49" s="21"/>
      <c r="S49" s="21"/>
      <c r="T49" s="21"/>
      <c r="U49" s="35"/>
      <c r="V49" s="23">
        <v>4</v>
      </c>
      <c r="W49" s="21">
        <v>0</v>
      </c>
      <c r="X49" s="21">
        <v>8</v>
      </c>
      <c r="Y49" s="21" t="s">
        <v>40</v>
      </c>
      <c r="Z49" s="22">
        <v>3</v>
      </c>
      <c r="AA49" s="23"/>
      <c r="AB49" s="21"/>
      <c r="AC49" s="21"/>
      <c r="AD49" s="21"/>
      <c r="AE49" s="22"/>
      <c r="AF49" s="23"/>
      <c r="AG49" s="21"/>
      <c r="AH49" s="21"/>
      <c r="AI49" s="21"/>
      <c r="AJ49" s="22"/>
      <c r="AK49" s="23"/>
      <c r="AL49" s="21"/>
      <c r="AM49" s="21"/>
      <c r="AN49" s="21"/>
      <c r="AO49" s="22"/>
      <c r="AP49" s="79"/>
    </row>
    <row r="50" spans="1:42" ht="16.5" thickBot="1" x14ac:dyDescent="0.3">
      <c r="A50" s="117" t="s">
        <v>102</v>
      </c>
      <c r="B50" s="118"/>
      <c r="C50" s="119"/>
      <c r="D50" s="84" t="s">
        <v>33</v>
      </c>
      <c r="E50" s="85">
        <f t="shared" ref="E50:AO50" si="12">SUM(E51:E53)</f>
        <v>40</v>
      </c>
      <c r="F50" s="90">
        <f t="shared" si="12"/>
        <v>11</v>
      </c>
      <c r="G50" s="87">
        <f t="shared" si="12"/>
        <v>0</v>
      </c>
      <c r="H50" s="88">
        <f t="shared" si="12"/>
        <v>0</v>
      </c>
      <c r="I50" s="89">
        <f t="shared" si="12"/>
        <v>0</v>
      </c>
      <c r="J50" s="88">
        <f t="shared" si="12"/>
        <v>0</v>
      </c>
      <c r="K50" s="90">
        <f t="shared" si="12"/>
        <v>0</v>
      </c>
      <c r="L50" s="87">
        <f t="shared" si="12"/>
        <v>4</v>
      </c>
      <c r="M50" s="88">
        <f t="shared" si="12"/>
        <v>0</v>
      </c>
      <c r="N50" s="88">
        <f t="shared" si="12"/>
        <v>12</v>
      </c>
      <c r="O50" s="88">
        <f t="shared" si="12"/>
        <v>0</v>
      </c>
      <c r="P50" s="90">
        <f t="shared" si="12"/>
        <v>4</v>
      </c>
      <c r="Q50" s="87">
        <f t="shared" si="12"/>
        <v>0</v>
      </c>
      <c r="R50" s="88">
        <f t="shared" si="12"/>
        <v>0</v>
      </c>
      <c r="S50" s="88">
        <f t="shared" si="12"/>
        <v>12</v>
      </c>
      <c r="T50" s="88">
        <f t="shared" si="12"/>
        <v>0</v>
      </c>
      <c r="U50" s="90">
        <f t="shared" si="12"/>
        <v>4</v>
      </c>
      <c r="V50" s="87">
        <f t="shared" si="12"/>
        <v>0</v>
      </c>
      <c r="W50" s="88">
        <f t="shared" si="12"/>
        <v>0</v>
      </c>
      <c r="X50" s="88">
        <f t="shared" si="12"/>
        <v>0</v>
      </c>
      <c r="Y50" s="88">
        <f t="shared" si="12"/>
        <v>0</v>
      </c>
      <c r="Z50" s="90">
        <f t="shared" si="12"/>
        <v>0</v>
      </c>
      <c r="AA50" s="87">
        <f t="shared" si="12"/>
        <v>4</v>
      </c>
      <c r="AB50" s="88">
        <f t="shared" si="12"/>
        <v>0</v>
      </c>
      <c r="AC50" s="88">
        <f t="shared" si="12"/>
        <v>8</v>
      </c>
      <c r="AD50" s="88">
        <f t="shared" si="12"/>
        <v>0</v>
      </c>
      <c r="AE50" s="90">
        <f t="shared" si="12"/>
        <v>3</v>
      </c>
      <c r="AF50" s="87">
        <f t="shared" si="12"/>
        <v>0</v>
      </c>
      <c r="AG50" s="88">
        <f t="shared" si="12"/>
        <v>0</v>
      </c>
      <c r="AH50" s="88">
        <f t="shared" si="12"/>
        <v>0</v>
      </c>
      <c r="AI50" s="88">
        <f t="shared" si="12"/>
        <v>0</v>
      </c>
      <c r="AJ50" s="90">
        <f t="shared" si="12"/>
        <v>0</v>
      </c>
      <c r="AK50" s="87">
        <f t="shared" si="12"/>
        <v>0</v>
      </c>
      <c r="AL50" s="88">
        <f t="shared" si="12"/>
        <v>0</v>
      </c>
      <c r="AM50" s="88">
        <f t="shared" si="12"/>
        <v>0</v>
      </c>
      <c r="AN50" s="88">
        <f t="shared" si="12"/>
        <v>0</v>
      </c>
      <c r="AO50" s="88">
        <f t="shared" si="12"/>
        <v>0</v>
      </c>
      <c r="AP50" s="120"/>
    </row>
    <row r="51" spans="1:42" ht="15.75" x14ac:dyDescent="0.25">
      <c r="A51" s="18" t="s">
        <v>103</v>
      </c>
      <c r="B51" s="12" t="s">
        <v>182</v>
      </c>
      <c r="C51" s="342" t="s">
        <v>104</v>
      </c>
      <c r="D51" s="343"/>
      <c r="E51" s="13">
        <f t="shared" si="4"/>
        <v>16</v>
      </c>
      <c r="F51" s="16">
        <f t="shared" si="11"/>
        <v>4</v>
      </c>
      <c r="G51" s="17"/>
      <c r="H51" s="15"/>
      <c r="I51" s="14"/>
      <c r="J51" s="15"/>
      <c r="K51" s="16"/>
      <c r="L51" s="17">
        <v>4</v>
      </c>
      <c r="M51" s="15">
        <v>0</v>
      </c>
      <c r="N51" s="15">
        <v>12</v>
      </c>
      <c r="O51" s="15" t="s">
        <v>40</v>
      </c>
      <c r="P51" s="36">
        <v>4</v>
      </c>
      <c r="Q51" s="17"/>
      <c r="R51" s="15"/>
      <c r="S51" s="15"/>
      <c r="T51" s="15"/>
      <c r="U51" s="16"/>
      <c r="V51" s="17"/>
      <c r="W51" s="15"/>
      <c r="X51" s="15"/>
      <c r="Y51" s="15"/>
      <c r="Z51" s="16"/>
      <c r="AA51" s="17"/>
      <c r="AB51" s="15"/>
      <c r="AC51" s="15"/>
      <c r="AD51" s="15"/>
      <c r="AE51" s="16"/>
      <c r="AF51" s="17"/>
      <c r="AG51" s="15"/>
      <c r="AH51" s="15"/>
      <c r="AI51" s="15"/>
      <c r="AJ51" s="16"/>
      <c r="AK51" s="17"/>
      <c r="AL51" s="15"/>
      <c r="AM51" s="15"/>
      <c r="AN51" s="15"/>
      <c r="AO51" s="16"/>
      <c r="AP51" s="78"/>
    </row>
    <row r="52" spans="1:42" ht="15.75" x14ac:dyDescent="0.25">
      <c r="A52" s="18" t="s">
        <v>105</v>
      </c>
      <c r="B52" s="24" t="s">
        <v>183</v>
      </c>
      <c r="C52" s="304" t="s">
        <v>106</v>
      </c>
      <c r="D52" s="351"/>
      <c r="E52" s="19">
        <v>12</v>
      </c>
      <c r="F52" s="22">
        <f t="shared" si="11"/>
        <v>4</v>
      </c>
      <c r="G52" s="23"/>
      <c r="H52" s="21"/>
      <c r="I52" s="20"/>
      <c r="J52" s="21"/>
      <c r="K52" s="22"/>
      <c r="L52" s="23"/>
      <c r="M52" s="21"/>
      <c r="N52" s="21"/>
      <c r="O52" s="21"/>
      <c r="P52" s="22"/>
      <c r="Q52" s="23">
        <v>0</v>
      </c>
      <c r="R52" s="21">
        <v>0</v>
      </c>
      <c r="S52" s="21">
        <v>12</v>
      </c>
      <c r="T52" s="21" t="s">
        <v>40</v>
      </c>
      <c r="U52" s="22">
        <v>4</v>
      </c>
      <c r="V52" s="23"/>
      <c r="W52" s="21"/>
      <c r="X52" s="21"/>
      <c r="Y52" s="21"/>
      <c r="Z52" s="22"/>
      <c r="AA52" s="23"/>
      <c r="AB52" s="21"/>
      <c r="AC52" s="21"/>
      <c r="AD52" s="21"/>
      <c r="AE52" s="22"/>
      <c r="AF52" s="23"/>
      <c r="AG52" s="21"/>
      <c r="AH52" s="21"/>
      <c r="AI52" s="21"/>
      <c r="AJ52" s="22"/>
      <c r="AK52" s="23"/>
      <c r="AL52" s="21"/>
      <c r="AM52" s="21"/>
      <c r="AN52" s="21"/>
      <c r="AO52" s="22"/>
      <c r="AP52" s="80" t="s">
        <v>182</v>
      </c>
    </row>
    <row r="53" spans="1:42" ht="16.5" thickBot="1" x14ac:dyDescent="0.3">
      <c r="A53" s="26" t="s">
        <v>107</v>
      </c>
      <c r="B53" s="27" t="s">
        <v>184</v>
      </c>
      <c r="C53" s="354" t="s">
        <v>108</v>
      </c>
      <c r="D53" s="355"/>
      <c r="E53" s="28">
        <f t="shared" si="4"/>
        <v>12</v>
      </c>
      <c r="F53" s="31">
        <f t="shared" si="11"/>
        <v>3</v>
      </c>
      <c r="G53" s="32"/>
      <c r="H53" s="30"/>
      <c r="I53" s="82"/>
      <c r="J53" s="30"/>
      <c r="K53" s="31"/>
      <c r="L53" s="32"/>
      <c r="M53" s="30"/>
      <c r="N53" s="30"/>
      <c r="O53" s="30"/>
      <c r="P53" s="31"/>
      <c r="Q53" s="32"/>
      <c r="R53" s="30"/>
      <c r="S53" s="30"/>
      <c r="T53" s="30"/>
      <c r="U53" s="31"/>
      <c r="V53" s="32"/>
      <c r="W53" s="30"/>
      <c r="X53" s="30"/>
      <c r="Y53" s="30"/>
      <c r="Z53" s="31"/>
      <c r="AA53" s="32">
        <v>4</v>
      </c>
      <c r="AB53" s="30">
        <v>0</v>
      </c>
      <c r="AC53" s="30">
        <v>8</v>
      </c>
      <c r="AD53" s="30" t="s">
        <v>40</v>
      </c>
      <c r="AE53" s="31">
        <v>3</v>
      </c>
      <c r="AF53" s="32"/>
      <c r="AG53" s="30"/>
      <c r="AH53" s="30"/>
      <c r="AI53" s="30"/>
      <c r="AJ53" s="31"/>
      <c r="AK53" s="32"/>
      <c r="AL53" s="30"/>
      <c r="AM53" s="30"/>
      <c r="AN53" s="30"/>
      <c r="AO53" s="31"/>
      <c r="AP53" s="83"/>
    </row>
    <row r="54" spans="1:42" ht="16.5" thickBot="1" x14ac:dyDescent="0.3">
      <c r="A54" s="332" t="s">
        <v>109</v>
      </c>
      <c r="B54" s="333"/>
      <c r="C54" s="333"/>
      <c r="D54" s="84" t="s">
        <v>33</v>
      </c>
      <c r="E54" s="85">
        <f t="shared" ref="E54:AO54" si="13">SUM(E55:E58)</f>
        <v>40</v>
      </c>
      <c r="F54" s="90">
        <f t="shared" si="13"/>
        <v>11</v>
      </c>
      <c r="G54" s="87">
        <f t="shared" si="13"/>
        <v>0</v>
      </c>
      <c r="H54" s="88">
        <f t="shared" si="13"/>
        <v>0</v>
      </c>
      <c r="I54" s="89">
        <f t="shared" si="13"/>
        <v>0</v>
      </c>
      <c r="J54" s="88">
        <f t="shared" si="13"/>
        <v>0</v>
      </c>
      <c r="K54" s="90">
        <f t="shared" si="13"/>
        <v>0</v>
      </c>
      <c r="L54" s="87">
        <f t="shared" si="13"/>
        <v>0</v>
      </c>
      <c r="M54" s="88">
        <f t="shared" si="13"/>
        <v>0</v>
      </c>
      <c r="N54" s="88">
        <f t="shared" si="13"/>
        <v>0</v>
      </c>
      <c r="O54" s="88">
        <f t="shared" si="13"/>
        <v>0</v>
      </c>
      <c r="P54" s="90">
        <f t="shared" si="13"/>
        <v>0</v>
      </c>
      <c r="Q54" s="87">
        <f t="shared" si="13"/>
        <v>0</v>
      </c>
      <c r="R54" s="88">
        <f t="shared" si="13"/>
        <v>0</v>
      </c>
      <c r="S54" s="88">
        <f t="shared" si="13"/>
        <v>0</v>
      </c>
      <c r="T54" s="88">
        <f t="shared" si="13"/>
        <v>0</v>
      </c>
      <c r="U54" s="90">
        <f t="shared" si="13"/>
        <v>0</v>
      </c>
      <c r="V54" s="87">
        <f t="shared" si="13"/>
        <v>0</v>
      </c>
      <c r="W54" s="88">
        <f t="shared" si="13"/>
        <v>0</v>
      </c>
      <c r="X54" s="88">
        <f t="shared" si="13"/>
        <v>0</v>
      </c>
      <c r="Y54" s="88">
        <f t="shared" si="13"/>
        <v>0</v>
      </c>
      <c r="Z54" s="90">
        <f t="shared" si="13"/>
        <v>0</v>
      </c>
      <c r="AA54" s="87">
        <f t="shared" si="13"/>
        <v>24</v>
      </c>
      <c r="AB54" s="88">
        <f t="shared" si="13"/>
        <v>16</v>
      </c>
      <c r="AC54" s="88">
        <f t="shared" si="13"/>
        <v>0</v>
      </c>
      <c r="AD54" s="88">
        <f t="shared" si="13"/>
        <v>0</v>
      </c>
      <c r="AE54" s="90">
        <f t="shared" si="13"/>
        <v>11</v>
      </c>
      <c r="AF54" s="87">
        <f t="shared" si="13"/>
        <v>0</v>
      </c>
      <c r="AG54" s="88">
        <f t="shared" si="13"/>
        <v>0</v>
      </c>
      <c r="AH54" s="88">
        <f t="shared" si="13"/>
        <v>0</v>
      </c>
      <c r="AI54" s="88">
        <f t="shared" si="13"/>
        <v>0</v>
      </c>
      <c r="AJ54" s="90">
        <f t="shared" si="13"/>
        <v>0</v>
      </c>
      <c r="AK54" s="87">
        <f t="shared" si="13"/>
        <v>0</v>
      </c>
      <c r="AL54" s="88">
        <f t="shared" si="13"/>
        <v>0</v>
      </c>
      <c r="AM54" s="88">
        <f t="shared" si="13"/>
        <v>0</v>
      </c>
      <c r="AN54" s="88">
        <f t="shared" si="13"/>
        <v>0</v>
      </c>
      <c r="AO54" s="88">
        <f t="shared" si="13"/>
        <v>0</v>
      </c>
      <c r="AP54" s="120"/>
    </row>
    <row r="55" spans="1:42" ht="15.75" x14ac:dyDescent="0.25">
      <c r="A55" s="11" t="s">
        <v>110</v>
      </c>
      <c r="B55" s="12" t="s">
        <v>185</v>
      </c>
      <c r="C55" s="356" t="s">
        <v>111</v>
      </c>
      <c r="D55" s="357"/>
      <c r="E55" s="13">
        <f t="shared" si="4"/>
        <v>12</v>
      </c>
      <c r="F55" s="16">
        <v>3</v>
      </c>
      <c r="G55" s="17"/>
      <c r="H55" s="15"/>
      <c r="I55" s="14"/>
      <c r="J55" s="15"/>
      <c r="K55" s="16"/>
      <c r="L55" s="17"/>
      <c r="M55" s="15"/>
      <c r="N55" s="15"/>
      <c r="O55" s="15"/>
      <c r="P55" s="16"/>
      <c r="Q55" s="17"/>
      <c r="R55" s="15"/>
      <c r="S55" s="15"/>
      <c r="T55" s="15"/>
      <c r="U55" s="16"/>
      <c r="V55" s="17"/>
      <c r="W55" s="15"/>
      <c r="X55" s="15"/>
      <c r="Y55" s="15"/>
      <c r="Z55" s="16"/>
      <c r="AA55" s="17">
        <v>4</v>
      </c>
      <c r="AB55" s="15">
        <v>8</v>
      </c>
      <c r="AC55" s="15">
        <v>0</v>
      </c>
      <c r="AD55" s="15" t="s">
        <v>40</v>
      </c>
      <c r="AE55" s="16">
        <v>3</v>
      </c>
      <c r="AF55" s="17"/>
      <c r="AG55" s="15"/>
      <c r="AH55" s="15"/>
      <c r="AI55" s="15"/>
      <c r="AJ55" s="16"/>
      <c r="AK55" s="17"/>
      <c r="AL55" s="15"/>
      <c r="AM55" s="15"/>
      <c r="AN55" s="15"/>
      <c r="AO55" s="16"/>
      <c r="AP55" s="121" t="s">
        <v>156</v>
      </c>
    </row>
    <row r="56" spans="1:42" ht="15.75" x14ac:dyDescent="0.25">
      <c r="A56" s="18" t="s">
        <v>112</v>
      </c>
      <c r="B56" s="24" t="s">
        <v>186</v>
      </c>
      <c r="C56" s="303" t="s">
        <v>113</v>
      </c>
      <c r="D56" s="329"/>
      <c r="E56" s="19">
        <f t="shared" si="4"/>
        <v>8</v>
      </c>
      <c r="F56" s="22">
        <v>3</v>
      </c>
      <c r="G56" s="23"/>
      <c r="H56" s="21"/>
      <c r="I56" s="20"/>
      <c r="J56" s="21"/>
      <c r="K56" s="22"/>
      <c r="L56" s="23"/>
      <c r="M56" s="21"/>
      <c r="N56" s="21"/>
      <c r="O56" s="21"/>
      <c r="P56" s="22"/>
      <c r="Q56" s="23"/>
      <c r="R56" s="21"/>
      <c r="S56" s="21"/>
      <c r="T56" s="21"/>
      <c r="U56" s="22"/>
      <c r="V56" s="23"/>
      <c r="W56" s="21"/>
      <c r="X56" s="21"/>
      <c r="Y56" s="21"/>
      <c r="Z56" s="22"/>
      <c r="AA56" s="23">
        <v>8</v>
      </c>
      <c r="AB56" s="21">
        <v>0</v>
      </c>
      <c r="AC56" s="21">
        <v>0</v>
      </c>
      <c r="AD56" s="21" t="s">
        <v>40</v>
      </c>
      <c r="AE56" s="22">
        <v>3</v>
      </c>
      <c r="AF56" s="23"/>
      <c r="AG56" s="21"/>
      <c r="AH56" s="21"/>
      <c r="AI56" s="21"/>
      <c r="AJ56" s="22"/>
      <c r="AK56" s="23"/>
      <c r="AL56" s="21"/>
      <c r="AM56" s="21"/>
      <c r="AN56" s="21"/>
      <c r="AO56" s="22"/>
      <c r="AP56" s="79"/>
    </row>
    <row r="57" spans="1:42" ht="15.75" x14ac:dyDescent="0.25">
      <c r="A57" s="18" t="s">
        <v>114</v>
      </c>
      <c r="B57" s="24" t="s">
        <v>187</v>
      </c>
      <c r="C57" s="303" t="s">
        <v>115</v>
      </c>
      <c r="D57" s="329"/>
      <c r="E57" s="19">
        <f t="shared" si="4"/>
        <v>8</v>
      </c>
      <c r="F57" s="22">
        <f t="shared" ref="F57:F58" si="14">SUM(K57,P57,U57,Z57,AE57,AJ57,AO57)</f>
        <v>2</v>
      </c>
      <c r="G57" s="23"/>
      <c r="H57" s="21"/>
      <c r="I57" s="20"/>
      <c r="J57" s="21"/>
      <c r="K57" s="22"/>
      <c r="L57" s="122"/>
      <c r="M57" s="21"/>
      <c r="N57" s="21"/>
      <c r="O57" s="21"/>
      <c r="P57" s="22"/>
      <c r="Q57" s="23"/>
      <c r="R57" s="21"/>
      <c r="S57" s="21"/>
      <c r="T57" s="21"/>
      <c r="U57" s="22"/>
      <c r="V57" s="23"/>
      <c r="W57" s="21"/>
      <c r="X57" s="21"/>
      <c r="Y57" s="21"/>
      <c r="Z57" s="22"/>
      <c r="AA57" s="23">
        <v>4</v>
      </c>
      <c r="AB57" s="21">
        <v>4</v>
      </c>
      <c r="AC57" s="21">
        <v>0</v>
      </c>
      <c r="AD57" s="21" t="s">
        <v>40</v>
      </c>
      <c r="AE57" s="22">
        <v>2</v>
      </c>
      <c r="AF57" s="23"/>
      <c r="AG57" s="21"/>
      <c r="AH57" s="21"/>
      <c r="AI57" s="21"/>
      <c r="AJ57" s="22"/>
      <c r="AK57" s="23"/>
      <c r="AL57" s="21"/>
      <c r="AM57" s="21"/>
      <c r="AN57" s="21"/>
      <c r="AO57" s="25"/>
      <c r="AP57" s="123"/>
    </row>
    <row r="58" spans="1:42" ht="16.5" thickBot="1" x14ac:dyDescent="0.3">
      <c r="A58" s="18" t="s">
        <v>116</v>
      </c>
      <c r="B58" s="24" t="s">
        <v>188</v>
      </c>
      <c r="C58" s="337" t="s">
        <v>117</v>
      </c>
      <c r="D58" s="352"/>
      <c r="E58" s="19">
        <f t="shared" si="4"/>
        <v>12</v>
      </c>
      <c r="F58" s="22">
        <f t="shared" si="14"/>
        <v>3</v>
      </c>
      <c r="G58" s="23"/>
      <c r="H58" s="21"/>
      <c r="I58" s="20"/>
      <c r="J58" s="21"/>
      <c r="K58" s="22"/>
      <c r="L58" s="23"/>
      <c r="M58" s="21"/>
      <c r="N58" s="21"/>
      <c r="O58" s="21"/>
      <c r="P58" s="22"/>
      <c r="Q58" s="23"/>
      <c r="R58" s="21"/>
      <c r="S58" s="21"/>
      <c r="T58" s="21"/>
      <c r="U58" s="22"/>
      <c r="V58" s="23"/>
      <c r="W58" s="21"/>
      <c r="X58" s="21"/>
      <c r="Y58" s="21"/>
      <c r="Z58" s="22"/>
      <c r="AA58" s="23">
        <v>8</v>
      </c>
      <c r="AB58" s="21">
        <v>4</v>
      </c>
      <c r="AC58" s="21">
        <v>0</v>
      </c>
      <c r="AD58" s="21" t="s">
        <v>36</v>
      </c>
      <c r="AE58" s="22">
        <v>3</v>
      </c>
      <c r="AF58" s="23"/>
      <c r="AG58" s="21"/>
      <c r="AH58" s="21"/>
      <c r="AI58" s="21"/>
      <c r="AJ58" s="22"/>
      <c r="AK58" s="23"/>
      <c r="AL58" s="21"/>
      <c r="AM58" s="21"/>
      <c r="AN58" s="21"/>
      <c r="AO58" s="22"/>
      <c r="AP58" s="124"/>
    </row>
    <row r="59" spans="1:42" ht="16.5" thickBot="1" x14ac:dyDescent="0.3">
      <c r="A59" s="358" t="s">
        <v>118</v>
      </c>
      <c r="B59" s="359"/>
      <c r="C59" s="359"/>
      <c r="D59" s="360"/>
      <c r="E59" s="125">
        <f t="shared" ref="E59:AO59" si="15">E10+E24+E30+E43+E50+E54</f>
        <v>508</v>
      </c>
      <c r="F59" s="126">
        <f t="shared" si="15"/>
        <v>145</v>
      </c>
      <c r="G59" s="127">
        <f t="shared" si="15"/>
        <v>60</v>
      </c>
      <c r="H59" s="128">
        <f t="shared" si="15"/>
        <v>20</v>
      </c>
      <c r="I59" s="129">
        <f t="shared" si="15"/>
        <v>24</v>
      </c>
      <c r="J59" s="128">
        <f t="shared" si="15"/>
        <v>0</v>
      </c>
      <c r="K59" s="130">
        <f t="shared" si="15"/>
        <v>31</v>
      </c>
      <c r="L59" s="127">
        <f t="shared" si="15"/>
        <v>44</v>
      </c>
      <c r="M59" s="128">
        <f t="shared" si="15"/>
        <v>32</v>
      </c>
      <c r="N59" s="128">
        <f t="shared" si="15"/>
        <v>20</v>
      </c>
      <c r="O59" s="128">
        <f t="shared" si="15"/>
        <v>0</v>
      </c>
      <c r="P59" s="130">
        <f t="shared" si="15"/>
        <v>29</v>
      </c>
      <c r="Q59" s="127">
        <f t="shared" si="15"/>
        <v>44</v>
      </c>
      <c r="R59" s="128">
        <f t="shared" si="15"/>
        <v>36</v>
      </c>
      <c r="S59" s="128">
        <f t="shared" si="15"/>
        <v>20</v>
      </c>
      <c r="T59" s="128">
        <f t="shared" si="15"/>
        <v>0</v>
      </c>
      <c r="U59" s="130">
        <f t="shared" si="15"/>
        <v>27</v>
      </c>
      <c r="V59" s="127">
        <f t="shared" si="15"/>
        <v>48</v>
      </c>
      <c r="W59" s="128">
        <f t="shared" si="15"/>
        <v>28</v>
      </c>
      <c r="X59" s="128">
        <f t="shared" si="15"/>
        <v>44</v>
      </c>
      <c r="Y59" s="128">
        <f t="shared" si="15"/>
        <v>0</v>
      </c>
      <c r="Z59" s="130">
        <f t="shared" si="15"/>
        <v>34</v>
      </c>
      <c r="AA59" s="127">
        <f t="shared" si="15"/>
        <v>44</v>
      </c>
      <c r="AB59" s="128">
        <f t="shared" si="15"/>
        <v>20</v>
      </c>
      <c r="AC59" s="128">
        <f t="shared" si="15"/>
        <v>16</v>
      </c>
      <c r="AD59" s="128">
        <f t="shared" si="15"/>
        <v>0</v>
      </c>
      <c r="AE59" s="130">
        <f t="shared" si="15"/>
        <v>22</v>
      </c>
      <c r="AF59" s="127">
        <f t="shared" si="15"/>
        <v>4</v>
      </c>
      <c r="AG59" s="128">
        <f t="shared" si="15"/>
        <v>4</v>
      </c>
      <c r="AH59" s="128">
        <f t="shared" si="15"/>
        <v>0</v>
      </c>
      <c r="AI59" s="128">
        <f t="shared" si="15"/>
        <v>0</v>
      </c>
      <c r="AJ59" s="130">
        <f t="shared" si="15"/>
        <v>2</v>
      </c>
      <c r="AK59" s="127">
        <f t="shared" si="15"/>
        <v>0</v>
      </c>
      <c r="AL59" s="128">
        <f t="shared" si="15"/>
        <v>0</v>
      </c>
      <c r="AM59" s="128">
        <f t="shared" si="15"/>
        <v>0</v>
      </c>
      <c r="AN59" s="128">
        <f t="shared" si="15"/>
        <v>0</v>
      </c>
      <c r="AO59" s="130">
        <f t="shared" si="15"/>
        <v>0</v>
      </c>
      <c r="AP59" s="131"/>
    </row>
    <row r="60" spans="1:42" ht="15.75" x14ac:dyDescent="0.25">
      <c r="A60" s="132"/>
      <c r="B60" s="133"/>
      <c r="C60" s="134"/>
      <c r="D60" s="135"/>
      <c r="E60" s="136"/>
      <c r="F60" s="137" t="s">
        <v>119</v>
      </c>
      <c r="G60" s="138"/>
      <c r="H60" s="138"/>
      <c r="I60" s="139"/>
      <c r="J60" s="140">
        <f>COUNTIF(J11:J58,"v")</f>
        <v>3</v>
      </c>
      <c r="K60" s="141"/>
      <c r="L60" s="138"/>
      <c r="M60" s="138"/>
      <c r="N60" s="139"/>
      <c r="O60" s="140">
        <f>COUNTIF(O11:O58,"v")</f>
        <v>4</v>
      </c>
      <c r="P60" s="141"/>
      <c r="Q60" s="138"/>
      <c r="R60" s="138"/>
      <c r="S60" s="139"/>
      <c r="T60" s="140">
        <f>COUNTIF(T11:T58,"v")</f>
        <v>2</v>
      </c>
      <c r="U60" s="141"/>
      <c r="V60" s="138"/>
      <c r="W60" s="138"/>
      <c r="X60" s="139"/>
      <c r="Y60" s="140">
        <f>COUNTIF(Y11:Y58,"v")</f>
        <v>6</v>
      </c>
      <c r="Z60" s="141"/>
      <c r="AA60" s="138"/>
      <c r="AB60" s="138"/>
      <c r="AC60" s="139"/>
      <c r="AD60" s="140">
        <f>COUNTIF(AD11:AD58,"v")</f>
        <v>2</v>
      </c>
      <c r="AE60" s="141"/>
      <c r="AF60" s="138"/>
      <c r="AG60" s="138"/>
      <c r="AH60" s="139"/>
      <c r="AI60" s="140">
        <f>COUNTIF(AI11:AI58,"v")</f>
        <v>1</v>
      </c>
      <c r="AJ60" s="141"/>
      <c r="AK60" s="138"/>
      <c r="AL60" s="138"/>
      <c r="AM60" s="139"/>
      <c r="AN60" s="140">
        <f>COUNTIF(AN11:AN58,"v")</f>
        <v>0</v>
      </c>
      <c r="AO60" s="141"/>
      <c r="AP60" s="141"/>
    </row>
    <row r="61" spans="1:42" ht="15.75" x14ac:dyDescent="0.25">
      <c r="A61" s="132"/>
      <c r="B61" s="133"/>
      <c r="C61" s="142"/>
      <c r="D61" s="135"/>
      <c r="E61" s="138"/>
      <c r="F61" s="143" t="s">
        <v>120</v>
      </c>
      <c r="G61" s="138"/>
      <c r="H61" s="138"/>
      <c r="I61" s="139"/>
      <c r="J61" s="144">
        <f>COUNTIF(J11:J58,"é")</f>
        <v>5</v>
      </c>
      <c r="K61" s="138"/>
      <c r="L61" s="138"/>
      <c r="M61" s="138"/>
      <c r="N61" s="139"/>
      <c r="O61" s="144">
        <f>COUNTIF(O11:O58,"é")</f>
        <v>3</v>
      </c>
      <c r="P61" s="138"/>
      <c r="Q61" s="138"/>
      <c r="R61" s="138"/>
      <c r="S61" s="139"/>
      <c r="T61" s="144">
        <f>COUNTIF(T11:T58,"é")</f>
        <v>7</v>
      </c>
      <c r="U61" s="138"/>
      <c r="V61" s="138"/>
      <c r="W61" s="138"/>
      <c r="X61" s="139"/>
      <c r="Y61" s="144">
        <f>COUNTIF(Y11:Y58,"é")</f>
        <v>4</v>
      </c>
      <c r="Z61" s="138"/>
      <c r="AA61" s="138"/>
      <c r="AB61" s="138"/>
      <c r="AC61" s="139"/>
      <c r="AD61" s="144">
        <f>COUNTIF(AD11:AD58,"é")</f>
        <v>6</v>
      </c>
      <c r="AE61" s="138"/>
      <c r="AF61" s="138"/>
      <c r="AG61" s="138"/>
      <c r="AH61" s="139"/>
      <c r="AI61" s="144">
        <f>COUNTIF(AI11:AI58,"é")</f>
        <v>0</v>
      </c>
      <c r="AJ61" s="138"/>
      <c r="AK61" s="138"/>
      <c r="AL61" s="138"/>
      <c r="AM61" s="139"/>
      <c r="AN61" s="144">
        <f>COUNTIF(AN11:AN58,"é")</f>
        <v>0</v>
      </c>
      <c r="AO61" s="138"/>
      <c r="AP61" s="138"/>
    </row>
    <row r="62" spans="1:42" ht="15.75" x14ac:dyDescent="0.25">
      <c r="A62" s="132"/>
      <c r="B62" s="133"/>
      <c r="C62" s="145"/>
      <c r="D62" s="135"/>
      <c r="E62" s="146"/>
      <c r="F62" s="147" t="s">
        <v>121</v>
      </c>
      <c r="G62" s="148"/>
      <c r="H62" s="149">
        <f>H59+I59</f>
        <v>44</v>
      </c>
      <c r="I62" s="148"/>
      <c r="J62" s="146"/>
      <c r="K62" s="150"/>
      <c r="L62" s="146"/>
      <c r="M62" s="149">
        <f>M59+N59</f>
        <v>52</v>
      </c>
      <c r="N62" s="146"/>
      <c r="O62" s="146"/>
      <c r="P62" s="150"/>
      <c r="Q62" s="146"/>
      <c r="R62" s="149">
        <f>R59+S59</f>
        <v>56</v>
      </c>
      <c r="S62" s="146"/>
      <c r="T62" s="146"/>
      <c r="U62" s="150"/>
      <c r="V62" s="146"/>
      <c r="W62" s="149">
        <f>W59+X59</f>
        <v>72</v>
      </c>
      <c r="X62" s="146"/>
      <c r="Y62" s="146"/>
      <c r="Z62" s="150"/>
      <c r="AA62" s="146"/>
      <c r="AB62" s="149">
        <f>AB59+AC59</f>
        <v>36</v>
      </c>
      <c r="AC62" s="146"/>
      <c r="AD62" s="146"/>
      <c r="AE62" s="150"/>
      <c r="AF62" s="146"/>
      <c r="AG62" s="149">
        <f>AG59+AH59</f>
        <v>4</v>
      </c>
      <c r="AH62" s="146"/>
      <c r="AI62" s="146"/>
      <c r="AJ62" s="150"/>
      <c r="AK62" s="146"/>
      <c r="AL62" s="149">
        <f>AL59+AM59</f>
        <v>0</v>
      </c>
      <c r="AM62" s="146"/>
      <c r="AN62" s="146"/>
      <c r="AO62" s="150"/>
      <c r="AP62" s="151"/>
    </row>
    <row r="63" spans="1:42" ht="15.75" x14ac:dyDescent="0.25">
      <c r="A63" s="132"/>
      <c r="B63" s="133"/>
      <c r="C63" s="145"/>
      <c r="D63" s="135"/>
      <c r="E63" s="146"/>
      <c r="F63" s="147" t="s">
        <v>122</v>
      </c>
      <c r="G63" s="148"/>
      <c r="H63" s="149">
        <f>G59+H59+I59</f>
        <v>104</v>
      </c>
      <c r="I63" s="148"/>
      <c r="J63" s="146"/>
      <c r="K63" s="150"/>
      <c r="L63" s="146"/>
      <c r="M63" s="149">
        <f>L59+M59+N59</f>
        <v>96</v>
      </c>
      <c r="N63" s="146"/>
      <c r="O63" s="146"/>
      <c r="P63" s="150"/>
      <c r="Q63" s="146"/>
      <c r="R63" s="149">
        <f>Q59+R59+S59</f>
        <v>100</v>
      </c>
      <c r="S63" s="146"/>
      <c r="T63" s="146"/>
      <c r="U63" s="150"/>
      <c r="V63" s="146"/>
      <c r="W63" s="149">
        <f>V59+W59+X59</f>
        <v>120</v>
      </c>
      <c r="X63" s="146"/>
      <c r="Y63" s="146"/>
      <c r="Z63" s="150"/>
      <c r="AA63" s="146"/>
      <c r="AB63" s="149">
        <f>AA59+AB59+AC59</f>
        <v>80</v>
      </c>
      <c r="AC63" s="146"/>
      <c r="AD63" s="146"/>
      <c r="AE63" s="150"/>
      <c r="AF63" s="146"/>
      <c r="AG63" s="149">
        <f>AF59+AG59+AH59</f>
        <v>8</v>
      </c>
      <c r="AH63" s="146"/>
      <c r="AI63" s="146"/>
      <c r="AJ63" s="150"/>
      <c r="AK63" s="146"/>
      <c r="AL63" s="149">
        <f>AK59+AL59+AM59</f>
        <v>0</v>
      </c>
      <c r="AM63" s="146"/>
      <c r="AN63" s="146"/>
      <c r="AO63" s="150"/>
      <c r="AP63" s="151"/>
    </row>
    <row r="64" spans="1:42" ht="15.75" x14ac:dyDescent="0.25">
      <c r="A64" s="132"/>
      <c r="B64" s="133"/>
      <c r="C64" s="145"/>
      <c r="D64" s="135"/>
      <c r="E64" s="152"/>
      <c r="F64" s="151"/>
      <c r="G64" s="353"/>
      <c r="H64" s="353"/>
      <c r="I64" s="353"/>
      <c r="J64" s="152"/>
      <c r="K64" s="151"/>
      <c r="L64" s="353"/>
      <c r="M64" s="353"/>
      <c r="N64" s="353"/>
      <c r="O64" s="152"/>
      <c r="P64" s="151"/>
      <c r="Q64" s="353"/>
      <c r="R64" s="353"/>
      <c r="S64" s="353"/>
      <c r="T64" s="152"/>
      <c r="U64" s="151"/>
      <c r="V64" s="353"/>
      <c r="W64" s="353"/>
      <c r="X64" s="353"/>
      <c r="Y64" s="152"/>
      <c r="Z64" s="151"/>
      <c r="AA64" s="152"/>
      <c r="AB64" s="152"/>
      <c r="AC64" s="152"/>
      <c r="AD64" s="152"/>
      <c r="AE64" s="151"/>
      <c r="AF64" s="152"/>
      <c r="AG64" s="152"/>
      <c r="AH64" s="152"/>
      <c r="AI64" s="152"/>
      <c r="AJ64" s="151"/>
      <c r="AK64" s="152"/>
      <c r="AL64" s="152"/>
      <c r="AM64" s="152"/>
      <c r="AN64" s="152"/>
      <c r="AO64" s="151"/>
      <c r="AP64" s="151"/>
    </row>
    <row r="65" spans="1:42" ht="16.5" thickBot="1" x14ac:dyDescent="0.3">
      <c r="A65" s="153"/>
      <c r="B65" s="154"/>
      <c r="C65" s="155"/>
      <c r="D65" s="1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151"/>
      <c r="AP65" s="151"/>
    </row>
    <row r="66" spans="1:42" ht="16.5" thickTop="1" x14ac:dyDescent="0.25">
      <c r="A66" s="361" t="s">
        <v>123</v>
      </c>
      <c r="B66" s="362"/>
      <c r="C66" s="363"/>
      <c r="D66" s="156" t="s">
        <v>189</v>
      </c>
      <c r="E66" s="157" t="s">
        <v>124</v>
      </c>
      <c r="F66" s="158"/>
      <c r="G66" s="159"/>
      <c r="H66" s="364" t="s">
        <v>125</v>
      </c>
      <c r="I66" s="364"/>
      <c r="J66" s="364"/>
      <c r="K66" s="364"/>
      <c r="L66" s="364"/>
      <c r="M66" s="159"/>
      <c r="N66" s="159"/>
      <c r="O66" s="160"/>
      <c r="P66" s="56"/>
      <c r="Q66" s="56"/>
      <c r="R66" s="56"/>
      <c r="S66" s="56"/>
      <c r="T66" s="56"/>
      <c r="U66" s="56"/>
      <c r="V66" s="56"/>
      <c r="W66" s="56"/>
      <c r="X66" s="56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</row>
    <row r="67" spans="1:42" ht="15.75" x14ac:dyDescent="0.25">
      <c r="A67" s="161"/>
      <c r="B67" s="162" t="s">
        <v>16</v>
      </c>
      <c r="C67" s="163" t="s">
        <v>17</v>
      </c>
      <c r="D67" s="164"/>
      <c r="E67" s="165"/>
      <c r="F67" s="365" t="s">
        <v>43</v>
      </c>
      <c r="G67" s="366"/>
      <c r="H67" s="366"/>
      <c r="I67" s="366"/>
      <c r="J67" s="367"/>
      <c r="K67" s="368" t="s">
        <v>45</v>
      </c>
      <c r="L67" s="366"/>
      <c r="M67" s="366"/>
      <c r="N67" s="366"/>
      <c r="O67" s="367"/>
      <c r="P67" s="139"/>
      <c r="Q67" s="56"/>
      <c r="R67" s="56"/>
      <c r="S67" s="56"/>
      <c r="T67" s="56"/>
      <c r="U67" s="56"/>
      <c r="V67" s="56"/>
      <c r="W67" s="56"/>
      <c r="X67" s="56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</row>
    <row r="68" spans="1:42" ht="15.75" x14ac:dyDescent="0.25">
      <c r="A68" s="166"/>
      <c r="B68" s="167"/>
      <c r="C68" s="168"/>
      <c r="D68" s="169"/>
      <c r="E68" s="170"/>
      <c r="F68" s="171" t="s">
        <v>27</v>
      </c>
      <c r="G68" s="172" t="s">
        <v>28</v>
      </c>
      <c r="H68" s="172" t="s">
        <v>29</v>
      </c>
      <c r="I68" s="172" t="s">
        <v>30</v>
      </c>
      <c r="J68" s="173" t="s">
        <v>31</v>
      </c>
      <c r="K68" s="171" t="s">
        <v>27</v>
      </c>
      <c r="L68" s="172" t="s">
        <v>28</v>
      </c>
      <c r="M68" s="172" t="s">
        <v>29</v>
      </c>
      <c r="N68" s="172" t="s">
        <v>30</v>
      </c>
      <c r="O68" s="173" t="s">
        <v>31</v>
      </c>
      <c r="P68" s="139"/>
      <c r="Q68" s="56"/>
      <c r="R68" s="56"/>
      <c r="S68" s="56"/>
      <c r="T68" s="56"/>
      <c r="U68" s="56"/>
      <c r="V68" s="56"/>
      <c r="W68" s="56"/>
      <c r="X68" s="56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</row>
    <row r="69" spans="1:42" ht="15.75" x14ac:dyDescent="0.25">
      <c r="A69" s="161"/>
      <c r="B69" s="174"/>
      <c r="C69" s="175" t="s">
        <v>126</v>
      </c>
      <c r="D69" s="176"/>
      <c r="E69" s="177"/>
      <c r="F69" s="178"/>
      <c r="G69" s="179"/>
      <c r="H69" s="179"/>
      <c r="I69" s="179"/>
      <c r="J69" s="180">
        <v>20</v>
      </c>
      <c r="K69" s="181"/>
      <c r="L69" s="182"/>
      <c r="M69" s="182"/>
      <c r="N69" s="182"/>
      <c r="O69" s="180">
        <v>20</v>
      </c>
      <c r="P69" s="183"/>
      <c r="Q69" s="56"/>
      <c r="R69" s="56"/>
      <c r="S69" s="56"/>
      <c r="T69" s="56"/>
      <c r="U69" s="56"/>
      <c r="V69" s="56"/>
      <c r="W69" s="56"/>
      <c r="X69" s="56"/>
      <c r="Y69" s="139"/>
      <c r="Z69" s="139"/>
      <c r="AA69" s="139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4"/>
      <c r="AN69" s="184"/>
      <c r="AO69" s="141"/>
      <c r="AP69" s="141"/>
    </row>
    <row r="70" spans="1:42" ht="15.75" x14ac:dyDescent="0.25">
      <c r="A70" s="161"/>
      <c r="B70" s="174"/>
      <c r="C70" s="175" t="s">
        <v>127</v>
      </c>
      <c r="D70" s="176"/>
      <c r="E70" s="177"/>
      <c r="F70" s="178"/>
      <c r="G70" s="179"/>
      <c r="H70" s="179"/>
      <c r="I70" s="179"/>
      <c r="J70" s="180">
        <v>3</v>
      </c>
      <c r="K70" s="181"/>
      <c r="L70" s="182"/>
      <c r="M70" s="182"/>
      <c r="N70" s="182"/>
      <c r="O70" s="180">
        <v>3</v>
      </c>
      <c r="P70" s="183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4"/>
      <c r="AN70" s="184"/>
      <c r="AO70" s="141"/>
      <c r="AP70" s="185" t="s">
        <v>128</v>
      </c>
    </row>
    <row r="71" spans="1:42" ht="15.75" x14ac:dyDescent="0.25">
      <c r="A71" s="161"/>
      <c r="B71" s="174"/>
      <c r="C71" s="175" t="s">
        <v>129</v>
      </c>
      <c r="D71" s="176"/>
      <c r="E71" s="177"/>
      <c r="F71" s="178"/>
      <c r="G71" s="179"/>
      <c r="H71" s="179"/>
      <c r="I71" s="179"/>
      <c r="J71" s="180">
        <v>3</v>
      </c>
      <c r="K71" s="181"/>
      <c r="L71" s="182"/>
      <c r="M71" s="182"/>
      <c r="N71" s="182"/>
      <c r="O71" s="180">
        <v>3</v>
      </c>
      <c r="P71" s="183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4"/>
      <c r="AN71" s="184"/>
      <c r="AO71" s="141"/>
      <c r="AP71" s="185" t="s">
        <v>130</v>
      </c>
    </row>
    <row r="72" spans="1:42" ht="15.75" x14ac:dyDescent="0.25">
      <c r="A72" s="161"/>
      <c r="B72" s="174"/>
      <c r="C72" s="175" t="s">
        <v>131</v>
      </c>
      <c r="D72" s="176"/>
      <c r="E72" s="177"/>
      <c r="F72" s="178"/>
      <c r="G72" s="179"/>
      <c r="H72" s="179"/>
      <c r="I72" s="179"/>
      <c r="J72" s="180">
        <v>2</v>
      </c>
      <c r="K72" s="181"/>
      <c r="L72" s="182"/>
      <c r="M72" s="182"/>
      <c r="N72" s="182"/>
      <c r="O72" s="180">
        <v>2</v>
      </c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</row>
    <row r="73" spans="1:42" ht="16.5" thickBot="1" x14ac:dyDescent="0.3">
      <c r="A73" s="186"/>
      <c r="B73" s="187"/>
      <c r="C73" s="188" t="s">
        <v>132</v>
      </c>
      <c r="D73" s="189"/>
      <c r="E73" s="190"/>
      <c r="F73" s="191"/>
      <c r="G73" s="192"/>
      <c r="H73" s="192"/>
      <c r="I73" s="192"/>
      <c r="J73" s="193">
        <v>2</v>
      </c>
      <c r="K73" s="194"/>
      <c r="L73" s="195"/>
      <c r="M73" s="195"/>
      <c r="N73" s="195"/>
      <c r="O73" s="193">
        <v>2</v>
      </c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</row>
    <row r="74" spans="1:42" ht="16.5" thickBot="1" x14ac:dyDescent="0.3">
      <c r="A74" s="196"/>
      <c r="B74" s="197"/>
      <c r="C74" s="198" t="s">
        <v>133</v>
      </c>
      <c r="D74" s="199"/>
      <c r="E74" s="200"/>
      <c r="F74" s="201"/>
      <c r="G74" s="202"/>
      <c r="H74" s="202"/>
      <c r="I74" s="202"/>
      <c r="J74" s="203">
        <v>30</v>
      </c>
      <c r="K74" s="204"/>
      <c r="L74" s="205"/>
      <c r="M74" s="205"/>
      <c r="N74" s="205"/>
      <c r="O74" s="203">
        <v>30</v>
      </c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</row>
    <row r="75" spans="1:42" ht="16.5" thickTop="1" x14ac:dyDescent="0.25">
      <c r="A75" s="206"/>
      <c r="B75" s="207"/>
      <c r="C75" s="208"/>
      <c r="D75" s="208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</row>
    <row r="76" spans="1:42" ht="15.75" x14ac:dyDescent="0.25">
      <c r="A76" s="369" t="s">
        <v>134</v>
      </c>
      <c r="B76" s="369"/>
      <c r="C76" s="369"/>
      <c r="D76" s="369"/>
      <c r="E76" s="369"/>
      <c r="F76" s="369"/>
      <c r="G76" s="369"/>
      <c r="H76" s="369"/>
      <c r="I76" s="369"/>
      <c r="J76" s="369"/>
      <c r="K76" s="56"/>
      <c r="L76" s="56"/>
      <c r="M76" s="56"/>
      <c r="N76" s="56"/>
      <c r="O76" s="56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</row>
    <row r="77" spans="1:42" x14ac:dyDescent="0.25">
      <c r="A77" s="209"/>
      <c r="B77" s="210"/>
      <c r="C77" s="211"/>
      <c r="D77" s="211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</row>
    <row r="78" spans="1:42" x14ac:dyDescent="0.25">
      <c r="A78" s="209"/>
      <c r="B78" s="210"/>
      <c r="C78" s="211"/>
      <c r="D78" s="211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</row>
  </sheetData>
  <mergeCells count="67">
    <mergeCell ref="A66:C66"/>
    <mergeCell ref="H66:L66"/>
    <mergeCell ref="F67:J67"/>
    <mergeCell ref="K67:O67"/>
    <mergeCell ref="A76:J76"/>
    <mergeCell ref="V64:X64"/>
    <mergeCell ref="C52:D52"/>
    <mergeCell ref="C53:D53"/>
    <mergeCell ref="A54:C54"/>
    <mergeCell ref="C55:D55"/>
    <mergeCell ref="C56:D56"/>
    <mergeCell ref="C57:D57"/>
    <mergeCell ref="C58:D58"/>
    <mergeCell ref="A59:D59"/>
    <mergeCell ref="G64:I64"/>
    <mergeCell ref="L64:N64"/>
    <mergeCell ref="Q64:S64"/>
    <mergeCell ref="C51:D51"/>
    <mergeCell ref="C39:D39"/>
    <mergeCell ref="C40:D40"/>
    <mergeCell ref="C41:D41"/>
    <mergeCell ref="C42:D42"/>
    <mergeCell ref="A43:C43"/>
    <mergeCell ref="C44:D44"/>
    <mergeCell ref="C45:D45"/>
    <mergeCell ref="C46:D46"/>
    <mergeCell ref="C47:D47"/>
    <mergeCell ref="C48:D48"/>
    <mergeCell ref="C49:D49"/>
    <mergeCell ref="C38:D38"/>
    <mergeCell ref="C27:D27"/>
    <mergeCell ref="C28:D28"/>
    <mergeCell ref="C29:D29"/>
    <mergeCell ref="A30:C30"/>
    <mergeCell ref="C31:D31"/>
    <mergeCell ref="C32:D32"/>
    <mergeCell ref="C33:D33"/>
    <mergeCell ref="C34:D34"/>
    <mergeCell ref="C35:D35"/>
    <mergeCell ref="C36:D36"/>
    <mergeCell ref="C37:D37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C24"/>
    <mergeCell ref="C25:D25"/>
    <mergeCell ref="AP7:AP8"/>
    <mergeCell ref="A10:C10"/>
    <mergeCell ref="C11:D11"/>
    <mergeCell ref="C12:D12"/>
    <mergeCell ref="C13:D13"/>
    <mergeCell ref="C14:D14"/>
    <mergeCell ref="F4:V4"/>
    <mergeCell ref="D5:X5"/>
    <mergeCell ref="A7:A8"/>
    <mergeCell ref="B7:B8"/>
    <mergeCell ref="C7:C8"/>
    <mergeCell ref="E7:E8"/>
    <mergeCell ref="F7:F8"/>
    <mergeCell ref="G7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KÖM LEV. I. tankör</vt:lpstr>
      <vt:lpstr>KÖM LEV. II. tankör</vt:lpstr>
      <vt:lpstr>Tanterv_levelező_KÖM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</cp:lastModifiedBy>
  <dcterms:created xsi:type="dcterms:W3CDTF">2019-10-28T14:21:41Z</dcterms:created>
  <dcterms:modified xsi:type="dcterms:W3CDTF">2022-07-25T16:28:35Z</dcterms:modified>
</cp:coreProperties>
</file>