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HP\Desktop\"/>
    </mc:Choice>
  </mc:AlternateContent>
  <bookViews>
    <workbookView xWindow="0" yWindow="0" windowWidth="23040" windowHeight="9192" activeTab="1"/>
  </bookViews>
  <sheets>
    <sheet name="KÖM I. tankör nappali" sheetId="5" r:id="rId1"/>
    <sheet name="KÖM II. tankör nappali" sheetId="6" r:id="rId2"/>
    <sheet name="Tanterv_nappali_KÖM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" l="1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U59" i="4" s="1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F25" i="4"/>
  <c r="G25" i="4"/>
  <c r="F26" i="4"/>
  <c r="G26" i="4"/>
  <c r="F27" i="4"/>
  <c r="G27" i="4"/>
  <c r="F28" i="4"/>
  <c r="G28" i="4"/>
  <c r="F29" i="4"/>
  <c r="G29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F31" i="4"/>
  <c r="G31" i="4"/>
  <c r="F32" i="4"/>
  <c r="G32" i="4"/>
  <c r="F33" i="4"/>
  <c r="G33" i="4"/>
  <c r="F34" i="4"/>
  <c r="G34" i="4"/>
  <c r="F35" i="4"/>
  <c r="G35" i="4"/>
  <c r="F37" i="4"/>
  <c r="G37" i="4"/>
  <c r="F38" i="4"/>
  <c r="G38" i="4"/>
  <c r="F39" i="4"/>
  <c r="G39" i="4"/>
  <c r="F40" i="4"/>
  <c r="G40" i="4"/>
  <c r="F41" i="4"/>
  <c r="G41" i="4"/>
  <c r="F42" i="4"/>
  <c r="G42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F44" i="4"/>
  <c r="G44" i="4"/>
  <c r="F45" i="4"/>
  <c r="G45" i="4"/>
  <c r="F46" i="4"/>
  <c r="G46" i="4"/>
  <c r="F47" i="4"/>
  <c r="G47" i="4"/>
  <c r="F48" i="4"/>
  <c r="G48" i="4"/>
  <c r="F49" i="4"/>
  <c r="G49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J60" i="4" s="1"/>
  <c r="AK50" i="4"/>
  <c r="AL50" i="4"/>
  <c r="AM50" i="4"/>
  <c r="AN50" i="4"/>
  <c r="AO50" i="4"/>
  <c r="AP50" i="4"/>
  <c r="F51" i="4"/>
  <c r="G51" i="4"/>
  <c r="F52" i="4"/>
  <c r="G52" i="4"/>
  <c r="F53" i="4"/>
  <c r="G53" i="4"/>
  <c r="H54" i="4"/>
  <c r="I54" i="4"/>
  <c r="J54" i="4"/>
  <c r="K54" i="4"/>
  <c r="K61" i="4" s="1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E60" i="4" s="1"/>
  <c r="AF54" i="4"/>
  <c r="AG54" i="4"/>
  <c r="AH54" i="4"/>
  <c r="AI54" i="4"/>
  <c r="AJ54" i="4"/>
  <c r="AK54" i="4"/>
  <c r="AL54" i="4"/>
  <c r="AM54" i="4"/>
  <c r="AN54" i="4"/>
  <c r="AO54" i="4"/>
  <c r="AP54" i="4"/>
  <c r="F55" i="4"/>
  <c r="F54" i="4" s="1"/>
  <c r="G55" i="4"/>
  <c r="F56" i="4"/>
  <c r="G56" i="4"/>
  <c r="G57" i="4"/>
  <c r="F58" i="4"/>
  <c r="G58" i="4"/>
  <c r="AK59" i="4"/>
  <c r="P60" i="4"/>
  <c r="U60" i="4"/>
  <c r="Z60" i="4"/>
  <c r="AO60" i="4"/>
  <c r="P61" i="4"/>
  <c r="U61" i="4"/>
  <c r="Z61" i="4"/>
  <c r="AJ61" i="4"/>
  <c r="AO61" i="4"/>
  <c r="F10" i="4" l="1"/>
  <c r="AC59" i="4"/>
  <c r="M59" i="4"/>
  <c r="AE61" i="4"/>
  <c r="G43" i="4"/>
  <c r="F30" i="4"/>
  <c r="AI59" i="4"/>
  <c r="AA59" i="4"/>
  <c r="S59" i="4"/>
  <c r="K59" i="4"/>
  <c r="AN59" i="4"/>
  <c r="AF59" i="4"/>
  <c r="X59" i="4"/>
  <c r="P59" i="4"/>
  <c r="H59" i="4"/>
  <c r="G10" i="4"/>
  <c r="G59" i="4" s="1"/>
  <c r="AL59" i="4"/>
  <c r="AD59" i="4"/>
  <c r="V59" i="4"/>
  <c r="N59" i="4"/>
  <c r="N62" i="4" s="1"/>
  <c r="F43" i="4"/>
  <c r="F24" i="4"/>
  <c r="AM59" i="4"/>
  <c r="AM63" i="4" s="1"/>
  <c r="AE59" i="4"/>
  <c r="W59" i="4"/>
  <c r="O59" i="4"/>
  <c r="G54" i="4"/>
  <c r="F50" i="4"/>
  <c r="F59" i="4" s="1"/>
  <c r="AP59" i="4"/>
  <c r="AH59" i="4"/>
  <c r="AH62" i="4" s="1"/>
  <c r="Z59" i="4"/>
  <c r="R59" i="4"/>
  <c r="J59" i="4"/>
  <c r="AJ59" i="4"/>
  <c r="AB59" i="4"/>
  <c r="AC63" i="4" s="1"/>
  <c r="T59" i="4"/>
  <c r="L59" i="4"/>
  <c r="G50" i="4"/>
  <c r="G30" i="4"/>
  <c r="AO59" i="4"/>
  <c r="AG59" i="4"/>
  <c r="Y59" i="4"/>
  <c r="Q59" i="4"/>
  <c r="I59" i="4"/>
  <c r="I62" i="4" s="1"/>
  <c r="X63" i="4"/>
  <c r="AC62" i="4"/>
  <c r="S63" i="4" l="1"/>
  <c r="AH63" i="4"/>
  <c r="AM62" i="4"/>
  <c r="I63" i="4"/>
  <c r="N63" i="4"/>
  <c r="X62" i="4"/>
  <c r="S62" i="4"/>
</calcChain>
</file>

<file path=xl/sharedStrings.xml><?xml version="1.0" encoding="utf-8"?>
<sst xmlns="http://schemas.openxmlformats.org/spreadsheetml/2006/main" count="375" uniqueCount="231">
  <si>
    <t>RKXFT1MBNE</t>
  </si>
  <si>
    <t>RKEKT1MBNE</t>
  </si>
  <si>
    <t xml:space="preserve">MŰSZAKI RAJZ ÉS DOKUMENTÁCIÓ ELŐADÁS </t>
  </si>
  <si>
    <t>RKEMR1HBNE</t>
  </si>
  <si>
    <t xml:space="preserve">Az ONLINE ELŐADÁSOK alatt felsorolt tárgyak esetében a tananyagot a MOODLE rendszeren keresztül érhetik el tetszőleges időpontban, de mindenképpen a gyakorlatot megelőzően az oktató által megadott instrukciók alapján. A MOODLE rendszer az egyetem e-learning rendszere, melybe a belépés neptun kóddal és jelszóval lehetséges. </t>
  </si>
  <si>
    <t>PÉNTEK</t>
  </si>
  <si>
    <t>CSÜTÖRTÖK</t>
  </si>
  <si>
    <t>SZERDA</t>
  </si>
  <si>
    <t>KEDD</t>
  </si>
  <si>
    <t>HÉTFŐ</t>
  </si>
  <si>
    <t>Megjegyzés: A kooperatív képzés tantárgyait a Kari Tanács évente fogadja el.</t>
  </si>
  <si>
    <t>Összesen:</t>
  </si>
  <si>
    <t>Választható tárgy IV.</t>
  </si>
  <si>
    <t>Választható tárgy III.</t>
  </si>
  <si>
    <t>Dékán</t>
  </si>
  <si>
    <t>Választható tárgy II.</t>
  </si>
  <si>
    <t>Dr. habil Koltai László</t>
  </si>
  <si>
    <t>Választható tárgy I.</t>
  </si>
  <si>
    <t>Szakmai gyakorlat</t>
  </si>
  <si>
    <t>kr</t>
  </si>
  <si>
    <t>k</t>
  </si>
  <si>
    <t>l</t>
  </si>
  <si>
    <t>tgy</t>
  </si>
  <si>
    <t>ea</t>
  </si>
  <si>
    <t>9.</t>
  </si>
  <si>
    <t>8.</t>
  </si>
  <si>
    <t>Tantárgyak</t>
  </si>
  <si>
    <t>Kód</t>
  </si>
  <si>
    <t>Félév</t>
  </si>
  <si>
    <t>kredit</t>
  </si>
  <si>
    <t>heti óra</t>
  </si>
  <si>
    <t>A kooperatív képzés tanterve</t>
  </si>
  <si>
    <t>Összóra:</t>
  </si>
  <si>
    <t>Gyakorlati órák:</t>
  </si>
  <si>
    <t>Évközi jegy (é)</t>
  </si>
  <si>
    <t>Vizsga (v)</t>
  </si>
  <si>
    <t>Alap összesen:</t>
  </si>
  <si>
    <t>v</t>
  </si>
  <si>
    <t>Kockázatelemzés</t>
  </si>
  <si>
    <t>RKXKO1MBNE</t>
  </si>
  <si>
    <t>43.</t>
  </si>
  <si>
    <t>é</t>
  </si>
  <si>
    <t>Környezeti hatásvizsgálat</t>
  </si>
  <si>
    <t>RKXHV1MBNE</t>
  </si>
  <si>
    <t>42.</t>
  </si>
  <si>
    <t>Környezetjogi ismeretek (online)</t>
  </si>
  <si>
    <t>RKEKJ1MBNE</t>
  </si>
  <si>
    <t>41.</t>
  </si>
  <si>
    <t>Környezetgazdálkodás</t>
  </si>
  <si>
    <t xml:space="preserve">RKXKZ1HBNE </t>
  </si>
  <si>
    <t>40.</t>
  </si>
  <si>
    <t>összesen:</t>
  </si>
  <si>
    <t>Környezetmenedzsment (10-30kr.)</t>
  </si>
  <si>
    <t>Térinformatika</t>
  </si>
  <si>
    <t>RKXTI1MBNE</t>
  </si>
  <si>
    <t>39.</t>
  </si>
  <si>
    <t>RMEIN1KBNE</t>
  </si>
  <si>
    <t>Informatika II.</t>
  </si>
  <si>
    <t xml:space="preserve">RMXIN2HBNE </t>
  </si>
  <si>
    <t>38.</t>
  </si>
  <si>
    <t>Informatika I. (blended)</t>
  </si>
  <si>
    <t>37.</t>
  </si>
  <si>
    <t>Környezetelemzés,környezeti informatika (10-30kr.)</t>
  </si>
  <si>
    <t>Szabályozás és vezérlés (blended)</t>
  </si>
  <si>
    <t>RKESV1HBNE</t>
  </si>
  <si>
    <t>36.</t>
  </si>
  <si>
    <t>RKXMA2HBNE</t>
  </si>
  <si>
    <t>Mérések adatfeldolgozása</t>
  </si>
  <si>
    <t>RKXMF1MBNE</t>
  </si>
  <si>
    <t>35.</t>
  </si>
  <si>
    <t>RKXAK1MBNE</t>
  </si>
  <si>
    <t>Környezetvédelmi analítika</t>
  </si>
  <si>
    <t>RKXKA1HBNE</t>
  </si>
  <si>
    <t>34.</t>
  </si>
  <si>
    <t>Gépszerkezetek (blended)</t>
  </si>
  <si>
    <t>RKEGZ1MBNE</t>
  </si>
  <si>
    <t>33.</t>
  </si>
  <si>
    <t>Műszaki rajz és dokumentáció, CAD (blended)</t>
  </si>
  <si>
    <t xml:space="preserve">RKEMR1HBNE </t>
  </si>
  <si>
    <t>32.</t>
  </si>
  <si>
    <t xml:space="preserve">Műszaki mechanika  </t>
  </si>
  <si>
    <t xml:space="preserve">RKXMH1HBNE </t>
  </si>
  <si>
    <t>31.</t>
  </si>
  <si>
    <t>Műszaki mérnöki ismeretek (20-50kr.)</t>
  </si>
  <si>
    <t>Környezet- és természetvédelmi terepi gyakorlatok</t>
  </si>
  <si>
    <t>RKXGY1HBNE</t>
  </si>
  <si>
    <t>30.</t>
  </si>
  <si>
    <t>RKXKE1MBNE,RKXKE2MBNE, RKXKA1MBNE</t>
  </si>
  <si>
    <t>Projektmunka</t>
  </si>
  <si>
    <t>RKPPR1MBNE</t>
  </si>
  <si>
    <t>29.</t>
  </si>
  <si>
    <t>Természet és tájvédelem</t>
  </si>
  <si>
    <t>RKXTT1MBNE</t>
  </si>
  <si>
    <t>28.</t>
  </si>
  <si>
    <t>RKXBI1HBNE</t>
  </si>
  <si>
    <t>Közegészségügy</t>
  </si>
  <si>
    <t>RKXKU1MBNE</t>
  </si>
  <si>
    <t>27.</t>
  </si>
  <si>
    <t xml:space="preserve">Környezeti műv. és techn. II.(Megújuló energiák) </t>
  </si>
  <si>
    <t>RKXKM2MBNE</t>
  </si>
  <si>
    <t>26.</t>
  </si>
  <si>
    <t>RKXKE1MBNE</t>
  </si>
  <si>
    <t xml:space="preserve">Környezeti műveletek és techn. I. (Víz-, Szennyvíztisztítás) </t>
  </si>
  <si>
    <t>RKXKM1MBNE</t>
  </si>
  <si>
    <t>25.</t>
  </si>
  <si>
    <t>Környezeti ártalmak III. (Hulladékgazdálkodás)</t>
  </si>
  <si>
    <t>RKXKA3MBNE</t>
  </si>
  <si>
    <t>24.</t>
  </si>
  <si>
    <t>Környezeti ártalmak II. (Környezeti sugárvédelem)</t>
  </si>
  <si>
    <t>RKXKA2MBNE</t>
  </si>
  <si>
    <t>23.</t>
  </si>
  <si>
    <t>Környezeti ártalmak I. (Zaj, rezgésvédelem)</t>
  </si>
  <si>
    <t>RKXKZRMBNE</t>
  </si>
  <si>
    <t>22.</t>
  </si>
  <si>
    <t>Környezeti elemek védelme III. (Talajvédelem)</t>
  </si>
  <si>
    <t>RKXKE3MBNE</t>
  </si>
  <si>
    <t>21.</t>
  </si>
  <si>
    <t>Környezeti elemek védelme II. (Levegőmin. védelem)</t>
  </si>
  <si>
    <t>RKXKE2MBNE</t>
  </si>
  <si>
    <t>20.</t>
  </si>
  <si>
    <t>Környezeti elemek védelme I. (Vízminőségvédelem) (blended)</t>
  </si>
  <si>
    <t>19.</t>
  </si>
  <si>
    <t>Környezeti elemek védelme (30-70kr.)                                                                         összesen:</t>
  </si>
  <si>
    <t>Projektmenedzsment (blended)</t>
  </si>
  <si>
    <t>RMEPR1KBNE</t>
  </si>
  <si>
    <t>18.</t>
  </si>
  <si>
    <t>Menedzsment alapjai</t>
  </si>
  <si>
    <t>GVXMA1RBNE</t>
  </si>
  <si>
    <t>17.</t>
  </si>
  <si>
    <t>Vállalkozás gazdaságtan (blended)</t>
  </si>
  <si>
    <t>GSEVG2RBNE</t>
  </si>
  <si>
    <t>16.</t>
  </si>
  <si>
    <t>Mikroökonómia</t>
  </si>
  <si>
    <t>GGXKG2RBNE</t>
  </si>
  <si>
    <t>15.</t>
  </si>
  <si>
    <t>Makroökonómia</t>
  </si>
  <si>
    <t>GGXKG1RBNE</t>
  </si>
  <si>
    <t>14.</t>
  </si>
  <si>
    <t>Gazdasági és Humán ismeretek   (10-30kr.)                                                        összesen:</t>
  </si>
  <si>
    <t>Környezettan (online)</t>
  </si>
  <si>
    <t>13.</t>
  </si>
  <si>
    <t>Földtudományi ismeretek</t>
  </si>
  <si>
    <t>12.</t>
  </si>
  <si>
    <t>RKXBI2HBNE</t>
  </si>
  <si>
    <t>Ökológia</t>
  </si>
  <si>
    <t>RKXOK1MBNE</t>
  </si>
  <si>
    <t>11.</t>
  </si>
  <si>
    <t>Elektrotechnika</t>
  </si>
  <si>
    <t>RKXEL1HBNE</t>
  </si>
  <si>
    <t>10.</t>
  </si>
  <si>
    <t>Biológia II.</t>
  </si>
  <si>
    <t xml:space="preserve">RKXBI2HBNE </t>
  </si>
  <si>
    <t>Biológia I.</t>
  </si>
  <si>
    <t>RKXFI1MBNE</t>
  </si>
  <si>
    <t>Fizika II.</t>
  </si>
  <si>
    <t>RKXFI2MBNE</t>
  </si>
  <si>
    <t>7.</t>
  </si>
  <si>
    <t>Fizika I.</t>
  </si>
  <si>
    <t>6.</t>
  </si>
  <si>
    <t>RMXKE2KBNE</t>
  </si>
  <si>
    <t>Analítikai kémia</t>
  </si>
  <si>
    <t>5.</t>
  </si>
  <si>
    <t>RMXKE1KBNE</t>
  </si>
  <si>
    <t>Kémia II.</t>
  </si>
  <si>
    <t>4.</t>
  </si>
  <si>
    <t>Kémia I.</t>
  </si>
  <si>
    <t>3.</t>
  </si>
  <si>
    <t>NMXAN1HBNE aláírás</t>
  </si>
  <si>
    <t>Matematika II.</t>
  </si>
  <si>
    <t>2.</t>
  </si>
  <si>
    <t xml:space="preserve"> v</t>
  </si>
  <si>
    <t>Matematika I.</t>
  </si>
  <si>
    <t>NMXAN1HBNE</t>
  </si>
  <si>
    <t>1.</t>
  </si>
  <si>
    <t>Természettudományos alapismeretek (40-60kr.)</t>
  </si>
  <si>
    <t>óra</t>
  </si>
  <si>
    <t>Megjegyzés</t>
  </si>
  <si>
    <t>Előtanulmány</t>
  </si>
  <si>
    <t>Félévek</t>
  </si>
  <si>
    <r>
      <t>kredi</t>
    </r>
    <r>
      <rPr>
        <b/>
        <sz val="12"/>
        <color theme="1"/>
        <rFont val="Arial CE"/>
        <charset val="238"/>
      </rPr>
      <t>t</t>
    </r>
  </si>
  <si>
    <t>heti</t>
  </si>
  <si>
    <t xml:space="preserve">      heti óraszámokkal (ea. tgy. l). ; követelményekkel (k.); kreditekkel (kr.)</t>
  </si>
  <si>
    <t>szakfelelős: Dr. Mészárosné Dr. Bálint Ágnes</t>
  </si>
  <si>
    <t>Érvényes 2021. február 1-től</t>
  </si>
  <si>
    <t>Környezetmérnök szak</t>
  </si>
  <si>
    <t>határozat száma: RKK-KT-LXXV/102/2020</t>
  </si>
  <si>
    <t>Nappali tagozat</t>
  </si>
  <si>
    <t xml:space="preserve">Rejtő Sándor Könnyűipari és Környezetmérnöki Kar </t>
  </si>
  <si>
    <t>Elfogadta az RKK tanácsa 2021. november 24-én</t>
  </si>
  <si>
    <t xml:space="preserve">BSc (E) Mintatanterv </t>
  </si>
  <si>
    <t>Óbudai Egyetem</t>
  </si>
  <si>
    <r>
      <t xml:space="preserve">ONLINE ELŐADÁSOK (NINCSEN ÓRARENDI IDŐPONT, DE A </t>
    </r>
    <r>
      <rPr>
        <b/>
        <sz val="18"/>
        <color rgb="FFFF0000"/>
        <rFont val="Arial"/>
        <family val="2"/>
        <charset val="238"/>
      </rPr>
      <t>NEPTUNBAN A TÁRGY KURZUSÁT FEL KELL VENNI</t>
    </r>
    <r>
      <rPr>
        <b/>
        <sz val="18"/>
        <color theme="1"/>
        <rFont val="Arial"/>
        <family val="2"/>
        <charset val="238"/>
      </rPr>
      <t xml:space="preserve">!)                                                </t>
    </r>
  </si>
  <si>
    <t>KÖRNYEZETTAN ELŐADÁS</t>
  </si>
  <si>
    <t>8.00-8.45</t>
  </si>
  <si>
    <t>8.55-9.40</t>
  </si>
  <si>
    <t>9.50-10.35</t>
  </si>
  <si>
    <t>Földtudományi ismeretek előadás, minden héten</t>
  </si>
  <si>
    <t>Műszaki rajz és dok.  gyakorlat, L2 csoport, minden héten</t>
  </si>
  <si>
    <t>10.45-11.30</t>
  </si>
  <si>
    <t>11.40-12.25</t>
  </si>
  <si>
    <t>Földtudományi ismeretek gyakorlat,  L1 csoport, minden héten</t>
  </si>
  <si>
    <t>12.35-13.20</t>
  </si>
  <si>
    <t>13.30-14.15</t>
  </si>
  <si>
    <t>14.25-15.10</t>
  </si>
  <si>
    <t>15.20-16.05</t>
  </si>
  <si>
    <t>16.15-17.00</t>
  </si>
  <si>
    <t>Makroökonómia ea. 1., 2., 3., 4. héten 6 óra, az 5. héten 4 óra</t>
  </si>
  <si>
    <t>17.10-17.55</t>
  </si>
  <si>
    <t>18.05-18.50</t>
  </si>
  <si>
    <t>19.00-19.45</t>
  </si>
  <si>
    <t>19.55-20.40</t>
  </si>
  <si>
    <t>20.50-21.35</t>
  </si>
  <si>
    <t>Kedves Hallgatók! Kérjük, hogy a mintatanterv 1. félévéhez kapcsolódó minden kurzust vegyenek fel,  akkor is, ha nincs órarendi időpont hozzárendelve. A kurzus ebben az esetben online formában indul. Nyomatékosan kérjük, hogy az órarendi változatoktól ne térjenek el!!!!! Csak az ott látható időpontokban vegyék fel a tárgyakat!</t>
  </si>
  <si>
    <t>Műszaki rajz és dok.  gyakorlat, L1 csoport, minden héten</t>
  </si>
  <si>
    <t>Fizika I. ea. Páratlan héten</t>
  </si>
  <si>
    <t>Matematika I. ea. Minden héten</t>
  </si>
  <si>
    <t>Fizika I. gyakorlat G1 csop. Páratlan héten</t>
  </si>
  <si>
    <t>Kémia I. gyakorlat, L01 csoport, minden héten</t>
  </si>
  <si>
    <t>Matematika I. gyakorlat G2 csoport, minden héten</t>
  </si>
  <si>
    <t>Kémia I.  előadás, minden héten</t>
  </si>
  <si>
    <t>KÖM I. tankör</t>
  </si>
  <si>
    <t>KÖM II. tankör</t>
  </si>
  <si>
    <t>Fizika I. gyakorlat G2 csop. Páros héten</t>
  </si>
  <si>
    <t>Kémia I. gyakorlat, L02 csoport, minden héten</t>
  </si>
  <si>
    <t>Kémia I. előadás, minden héten</t>
  </si>
  <si>
    <t>Biológia I.előadás, minden héten</t>
  </si>
  <si>
    <t>Biológia I. gyakorlat, G1 csoport, páros héten</t>
  </si>
  <si>
    <t>Biológia I. előadás, minden héten</t>
  </si>
  <si>
    <t>Biológia I.  gyakorlat, G1 csoport, páros héten</t>
  </si>
  <si>
    <t>Műszaki rajz és dok.  gyakorlat, L4 csoport, 2., 3., 5., 6., 7., 9., 10., 12., 13., 14. héten</t>
  </si>
  <si>
    <t>A két jelölt csoportból ahol még marad hely, azt kell felvennie. Ebben az esetben nem lesz ütközés a többi a tárggyal.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</si>
</sst>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8"/>
      <color theme="1"/>
      <name val="Arial CE"/>
      <charset val="238"/>
    </font>
    <font>
      <b/>
      <sz val="12"/>
      <color theme="1"/>
      <name val="Arial CE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 CE"/>
      <charset val="238"/>
    </font>
    <font>
      <b/>
      <i/>
      <sz val="10"/>
      <color theme="1"/>
      <name val="Arial CE"/>
      <charset val="238"/>
    </font>
    <font>
      <b/>
      <sz val="10"/>
      <color theme="1"/>
      <name val="Arial CE"/>
      <charset val="238"/>
    </font>
    <font>
      <b/>
      <sz val="9"/>
      <color theme="1"/>
      <name val="Arial CE"/>
      <charset val="238"/>
    </font>
    <font>
      <sz val="11"/>
      <color theme="1"/>
      <name val="Arial CE"/>
      <family val="2"/>
      <charset val="238"/>
    </font>
    <font>
      <i/>
      <sz val="12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sz val="12"/>
      <color theme="1"/>
      <name val="Arial CE"/>
      <charset val="238"/>
    </font>
    <font>
      <sz val="11"/>
      <color theme="1"/>
      <name val="Arial CE"/>
      <charset val="238"/>
    </font>
    <font>
      <sz val="9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i/>
      <sz val="9"/>
      <color theme="1"/>
      <name val="Arial CE"/>
      <family val="2"/>
      <charset val="238"/>
    </font>
    <font>
      <i/>
      <sz val="12"/>
      <color theme="1"/>
      <name val="Arial CE"/>
      <charset val="238"/>
    </font>
    <font>
      <sz val="10"/>
      <color theme="1"/>
      <name val="Arial CE"/>
      <charset val="238"/>
    </font>
    <font>
      <b/>
      <sz val="14"/>
      <color theme="1"/>
      <name val="Arial CE"/>
      <charset val="238"/>
    </font>
    <font>
      <i/>
      <sz val="14"/>
      <color theme="1"/>
      <name val="Arial CE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5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9"/>
      <name val="Arial"/>
      <family val="2"/>
      <charset val="238"/>
    </font>
    <font>
      <sz val="12"/>
      <color theme="1"/>
      <name val="Arial"/>
      <family val="2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66FF"/>
        <bgColor indexed="64"/>
      </patternFill>
    </fill>
  </fills>
  <borders count="8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22">
    <xf numFmtId="0" fontId="0" fillId="0" borderId="0" xfId="0"/>
    <xf numFmtId="0" fontId="2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6" fillId="4" borderId="5" xfId="1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5" fillId="4" borderId="7" xfId="1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left" wrapText="1"/>
    </xf>
    <xf numFmtId="0" fontId="5" fillId="4" borderId="7" xfId="1" applyFont="1" applyFill="1" applyBorder="1" applyAlignment="1">
      <alignment horizontal="left" wrapText="1"/>
    </xf>
    <xf numFmtId="0" fontId="6" fillId="4" borderId="8" xfId="1" applyFont="1" applyFill="1" applyBorder="1" applyAlignment="1">
      <alignment horizontal="center" wrapText="1"/>
    </xf>
    <xf numFmtId="0" fontId="5" fillId="4" borderId="9" xfId="1" applyFont="1" applyFill="1" applyBorder="1" applyAlignment="1">
      <alignment horizontal="left" wrapText="1"/>
    </xf>
    <xf numFmtId="0" fontId="6" fillId="4" borderId="10" xfId="1" applyFont="1" applyFill="1" applyBorder="1" applyAlignment="1">
      <alignment horizontal="left" wrapText="1"/>
    </xf>
    <xf numFmtId="0" fontId="5" fillId="4" borderId="11" xfId="1" applyFont="1" applyFill="1" applyBorder="1" applyAlignment="1">
      <alignment horizontal="left" wrapText="1"/>
    </xf>
    <xf numFmtId="0" fontId="5" fillId="4" borderId="12" xfId="1" applyFont="1" applyFill="1" applyBorder="1" applyAlignment="1">
      <alignment horizontal="center" wrapText="1"/>
    </xf>
    <xf numFmtId="0" fontId="5" fillId="4" borderId="13" xfId="1" applyFont="1" applyFill="1" applyBorder="1" applyAlignment="1">
      <alignment horizontal="center" wrapText="1"/>
    </xf>
    <xf numFmtId="0" fontId="5" fillId="4" borderId="14" xfId="1" applyFont="1" applyFill="1" applyBorder="1" applyAlignment="1">
      <alignment horizontal="center" wrapText="1"/>
    </xf>
    <xf numFmtId="0" fontId="5" fillId="4" borderId="13" xfId="1" applyFont="1" applyFill="1" applyBorder="1" applyAlignment="1">
      <alignment horizontal="left" wrapText="1"/>
    </xf>
    <xf numFmtId="0" fontId="5" fillId="4" borderId="14" xfId="1" applyFont="1" applyFill="1" applyBorder="1" applyAlignment="1">
      <alignment horizontal="left" wrapText="1"/>
    </xf>
    <xf numFmtId="0" fontId="5" fillId="4" borderId="15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left" wrapText="1"/>
    </xf>
    <xf numFmtId="0" fontId="5" fillId="4" borderId="17" xfId="1" applyFont="1" applyFill="1" applyBorder="1" applyAlignment="1">
      <alignment horizontal="left" wrapText="1"/>
    </xf>
    <xf numFmtId="0" fontId="5" fillId="4" borderId="18" xfId="1" applyFont="1" applyFill="1" applyBorder="1" applyAlignment="1">
      <alignment horizontal="left" wrapText="1"/>
    </xf>
    <xf numFmtId="0" fontId="5" fillId="4" borderId="19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left" wrapText="1"/>
    </xf>
    <xf numFmtId="0" fontId="5" fillId="4" borderId="1" xfId="1" applyFont="1" applyFill="1" applyBorder="1" applyAlignment="1">
      <alignment horizontal="left" wrapText="1"/>
    </xf>
    <xf numFmtId="0" fontId="5" fillId="4" borderId="20" xfId="1" applyFont="1" applyFill="1" applyBorder="1" applyAlignment="1">
      <alignment horizontal="center" wrapText="1"/>
    </xf>
    <xf numFmtId="0" fontId="5" fillId="4" borderId="21" xfId="1" applyFont="1" applyFill="1" applyBorder="1" applyAlignment="1">
      <alignment horizontal="left" wrapText="1"/>
    </xf>
    <xf numFmtId="0" fontId="5" fillId="4" borderId="3" xfId="1" applyFont="1" applyFill="1" applyBorder="1" applyAlignment="1">
      <alignment horizontal="left" wrapText="1"/>
    </xf>
    <xf numFmtId="0" fontId="5" fillId="4" borderId="22" xfId="1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5" fillId="3" borderId="19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20" xfId="1" applyFont="1" applyFill="1" applyBorder="1" applyAlignment="1">
      <alignment horizontal="center" wrapText="1"/>
    </xf>
    <xf numFmtId="0" fontId="5" fillId="3" borderId="21" xfId="1" applyFont="1" applyFill="1" applyBorder="1" applyAlignment="1">
      <alignment horizontal="left" wrapText="1"/>
    </xf>
    <xf numFmtId="0" fontId="5" fillId="3" borderId="3" xfId="1" applyFont="1" applyFill="1" applyBorder="1" applyAlignment="1">
      <alignment horizontal="left" wrapText="1"/>
    </xf>
    <xf numFmtId="0" fontId="5" fillId="3" borderId="4" xfId="1" applyFont="1" applyFill="1" applyBorder="1" applyAlignment="1">
      <alignment horizontal="left" wrapText="1"/>
    </xf>
    <xf numFmtId="0" fontId="5" fillId="3" borderId="22" xfId="1" applyFont="1" applyFill="1" applyBorder="1" applyAlignment="1">
      <alignment horizontal="left" wrapText="1"/>
    </xf>
    <xf numFmtId="0" fontId="5" fillId="4" borderId="26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wrapText="1"/>
    </xf>
    <xf numFmtId="0" fontId="6" fillId="4" borderId="4" xfId="1" applyFont="1" applyFill="1" applyBorder="1" applyAlignment="1">
      <alignment horizontal="center" wrapText="1"/>
    </xf>
    <xf numFmtId="0" fontId="5" fillId="4" borderId="28" xfId="1" applyFont="1" applyFill="1" applyBorder="1" applyAlignment="1">
      <alignment horizontal="center" wrapText="1"/>
    </xf>
    <xf numFmtId="0" fontId="5" fillId="4" borderId="29" xfId="1" applyFont="1" applyFill="1" applyBorder="1" applyAlignment="1">
      <alignment horizontal="center" wrapText="1"/>
    </xf>
    <xf numFmtId="0" fontId="5" fillId="4" borderId="30" xfId="1" applyFont="1" applyFill="1" applyBorder="1" applyAlignment="1">
      <alignment horizontal="center" wrapText="1"/>
    </xf>
    <xf numFmtId="0" fontId="5" fillId="4" borderId="31" xfId="1" applyFont="1" applyFill="1" applyBorder="1" applyAlignment="1">
      <alignment horizontal="center" vertical="center" wrapText="1"/>
    </xf>
    <xf numFmtId="0" fontId="5" fillId="4" borderId="32" xfId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1" fontId="12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 wrapText="1"/>
    </xf>
    <xf numFmtId="49" fontId="9" fillId="4" borderId="0" xfId="0" applyNumberFormat="1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1" fontId="13" fillId="4" borderId="0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1" fontId="12" fillId="4" borderId="4" xfId="0" applyNumberFormat="1" applyFont="1" applyFill="1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16" fillId="4" borderId="4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right" vertical="center"/>
    </xf>
    <xf numFmtId="0" fontId="17" fillId="4" borderId="0" xfId="0" applyFont="1" applyFill="1" applyBorder="1" applyAlignment="1">
      <alignment vertical="center"/>
    </xf>
    <xf numFmtId="0" fontId="16" fillId="4" borderId="35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right" vertical="center"/>
    </xf>
    <xf numFmtId="0" fontId="18" fillId="4" borderId="0" xfId="0" applyFont="1" applyFill="1" applyBorder="1" applyAlignment="1">
      <alignment vertical="center"/>
    </xf>
    <xf numFmtId="0" fontId="11" fillId="3" borderId="36" xfId="0" applyFont="1" applyFill="1" applyBorder="1" applyAlignment="1">
      <alignment horizontal="left" vertical="center"/>
    </xf>
    <xf numFmtId="0" fontId="18" fillId="3" borderId="37" xfId="0" applyFont="1" applyFill="1" applyBorder="1" applyAlignment="1">
      <alignment horizontal="center" vertical="center"/>
    </xf>
    <xf numFmtId="1" fontId="16" fillId="3" borderId="38" xfId="0" applyNumberFormat="1" applyFont="1" applyFill="1" applyBorder="1" applyAlignment="1">
      <alignment horizontal="center" vertical="center"/>
    </xf>
    <xf numFmtId="1" fontId="16" fillId="3" borderId="36" xfId="0" applyNumberFormat="1" applyFont="1" applyFill="1" applyBorder="1" applyAlignment="1">
      <alignment horizontal="center" vertical="center"/>
    </xf>
    <xf numFmtId="1" fontId="16" fillId="3" borderId="39" xfId="0" applyNumberFormat="1" applyFont="1" applyFill="1" applyBorder="1" applyAlignment="1">
      <alignment horizontal="center" vertical="center"/>
    </xf>
    <xf numFmtId="1" fontId="10" fillId="3" borderId="40" xfId="0" applyNumberFormat="1" applyFont="1" applyFill="1" applyBorder="1" applyAlignment="1">
      <alignment horizontal="center" vertical="center"/>
    </xf>
    <xf numFmtId="1" fontId="10" fillId="3" borderId="4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vertical="center" wrapText="1"/>
    </xf>
    <xf numFmtId="0" fontId="15" fillId="4" borderId="42" xfId="0" applyFont="1" applyFill="1" applyBorder="1" applyAlignment="1">
      <alignment horizontal="left" vertical="center"/>
    </xf>
    <xf numFmtId="1" fontId="19" fillId="4" borderId="15" xfId="0" applyNumberFormat="1" applyFont="1" applyFill="1" applyBorder="1" applyAlignment="1">
      <alignment horizontal="center" vertical="center"/>
    </xf>
    <xf numFmtId="1" fontId="14" fillId="4" borderId="43" xfId="0" applyNumberFormat="1" applyFont="1" applyFill="1" applyBorder="1" applyAlignment="1">
      <alignment horizontal="center" vertical="center"/>
    </xf>
    <xf numFmtId="1" fontId="14" fillId="4" borderId="44" xfId="0" applyNumberFormat="1" applyFont="1" applyFill="1" applyBorder="1" applyAlignment="1">
      <alignment horizontal="center" vertical="center"/>
    </xf>
    <xf numFmtId="1" fontId="14" fillId="4" borderId="45" xfId="0" applyNumberFormat="1" applyFont="1" applyFill="1" applyBorder="1" applyAlignment="1">
      <alignment horizontal="center" vertical="center"/>
    </xf>
    <xf numFmtId="1" fontId="19" fillId="4" borderId="46" xfId="0" applyNumberFormat="1" applyFont="1" applyFill="1" applyBorder="1" applyAlignment="1">
      <alignment horizontal="center" vertical="center"/>
    </xf>
    <xf numFmtId="0" fontId="15" fillId="4" borderId="43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vertical="center"/>
    </xf>
    <xf numFmtId="0" fontId="15" fillId="4" borderId="48" xfId="0" applyFont="1" applyFill="1" applyBorder="1" applyAlignment="1">
      <alignment horizontal="left" vertical="center"/>
    </xf>
    <xf numFmtId="1" fontId="19" fillId="4" borderId="49" xfId="0" applyNumberFormat="1" applyFont="1" applyFill="1" applyBorder="1" applyAlignment="1">
      <alignment horizontal="center" vertical="center"/>
    </xf>
    <xf numFmtId="1" fontId="14" fillId="4" borderId="13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16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1" fontId="19" fillId="4" borderId="17" xfId="0" applyNumberFormat="1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left" vertical="center"/>
    </xf>
    <xf numFmtId="0" fontId="15" fillId="4" borderId="25" xfId="0" applyFont="1" applyFill="1" applyBorder="1" applyAlignment="1">
      <alignment horizontal="left" vertical="center"/>
    </xf>
    <xf numFmtId="1" fontId="19" fillId="4" borderId="20" xfId="0" applyNumberFormat="1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4" fillId="4" borderId="21" xfId="0" applyNumberFormat="1" applyFont="1" applyFill="1" applyBorder="1" applyAlignment="1">
      <alignment horizontal="center" vertical="center"/>
    </xf>
    <xf numFmtId="1" fontId="19" fillId="4" borderId="3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vertical="center" wrapText="1"/>
    </xf>
    <xf numFmtId="0" fontId="15" fillId="4" borderId="50" xfId="0" applyFont="1" applyFill="1" applyBorder="1" applyAlignment="1">
      <alignment horizontal="left" vertical="center"/>
    </xf>
    <xf numFmtId="1" fontId="19" fillId="4" borderId="26" xfId="0" applyNumberFormat="1" applyFont="1" applyFill="1" applyBorder="1" applyAlignment="1">
      <alignment horizontal="center" vertical="center"/>
    </xf>
    <xf numFmtId="1" fontId="14" fillId="4" borderId="35" xfId="0" applyNumberFormat="1" applyFont="1" applyFill="1" applyBorder="1" applyAlignment="1">
      <alignment horizontal="center" vertical="center"/>
    </xf>
    <xf numFmtId="1" fontId="14" fillId="4" borderId="51" xfId="0" applyNumberFormat="1" applyFont="1" applyFill="1" applyBorder="1" applyAlignment="1">
      <alignment horizontal="center" vertical="center"/>
    </xf>
    <xf numFmtId="1" fontId="14" fillId="4" borderId="27" xfId="0" applyNumberFormat="1" applyFont="1" applyFill="1" applyBorder="1" applyAlignment="1">
      <alignment horizontal="center" vertical="center"/>
    </xf>
    <xf numFmtId="1" fontId="19" fillId="4" borderId="52" xfId="0" applyNumberFormat="1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vertical="center"/>
    </xf>
    <xf numFmtId="0" fontId="15" fillId="3" borderId="53" xfId="0" applyFont="1" applyFill="1" applyBorder="1" applyAlignment="1">
      <alignment horizontal="left" vertical="center"/>
    </xf>
    <xf numFmtId="1" fontId="3" fillId="3" borderId="38" xfId="0" applyNumberFormat="1" applyFont="1" applyFill="1" applyBorder="1" applyAlignment="1">
      <alignment horizontal="center" vertical="center"/>
    </xf>
    <xf numFmtId="1" fontId="3" fillId="3" borderId="36" xfId="0" applyNumberFormat="1" applyFont="1" applyFill="1" applyBorder="1" applyAlignment="1">
      <alignment horizontal="center" vertical="center"/>
    </xf>
    <xf numFmtId="1" fontId="3" fillId="3" borderId="54" xfId="0" applyNumberFormat="1" applyFont="1" applyFill="1" applyBorder="1" applyAlignment="1">
      <alignment horizontal="center" vertical="center"/>
    </xf>
    <xf numFmtId="1" fontId="3" fillId="3" borderId="39" xfId="0" applyNumberFormat="1" applyFont="1" applyFill="1" applyBorder="1" applyAlignment="1">
      <alignment horizontal="center" vertical="center"/>
    </xf>
    <xf numFmtId="1" fontId="3" fillId="3" borderId="55" xfId="0" applyNumberFormat="1" applyFont="1" applyFill="1" applyBorder="1" applyAlignment="1">
      <alignment horizontal="center" vertical="center"/>
    </xf>
    <xf numFmtId="49" fontId="3" fillId="3" borderId="55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3" fillId="4" borderId="35" xfId="0" applyFont="1" applyFill="1" applyBorder="1" applyAlignment="1">
      <alignment vertical="center"/>
    </xf>
    <xf numFmtId="1" fontId="14" fillId="4" borderId="26" xfId="0" applyNumberFormat="1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left" vertical="center"/>
    </xf>
    <xf numFmtId="49" fontId="3" fillId="3" borderId="36" xfId="0" applyNumberFormat="1" applyFont="1" applyFill="1" applyBorder="1" applyAlignment="1">
      <alignment vertical="center"/>
    </xf>
    <xf numFmtId="49" fontId="3" fillId="3" borderId="39" xfId="0" applyNumberFormat="1" applyFont="1" applyFill="1" applyBorder="1" applyAlignment="1">
      <alignment horizontal="left" vertical="center"/>
    </xf>
    <xf numFmtId="1" fontId="3" fillId="4" borderId="20" xfId="0" applyNumberFormat="1" applyFont="1" applyFill="1" applyBorder="1" applyAlignment="1">
      <alignment horizontal="center" vertical="center"/>
    </xf>
    <xf numFmtId="1" fontId="19" fillId="2" borderId="20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2" borderId="21" xfId="0" applyNumberFormat="1" applyFont="1" applyFill="1" applyBorder="1" applyAlignment="1">
      <alignment horizontal="center" vertical="center"/>
    </xf>
    <xf numFmtId="1" fontId="19" fillId="2" borderId="3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right" vertical="center"/>
    </xf>
    <xf numFmtId="0" fontId="15" fillId="4" borderId="25" xfId="0" applyFont="1" applyFill="1" applyBorder="1" applyAlignment="1">
      <alignment horizontal="left" vertical="center" wrapText="1"/>
    </xf>
    <xf numFmtId="1" fontId="14" fillId="4" borderId="20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vertical="center" wrapText="1"/>
    </xf>
    <xf numFmtId="1" fontId="19" fillId="2" borderId="26" xfId="0" applyNumberFormat="1" applyFont="1" applyFill="1" applyBorder="1" applyAlignment="1">
      <alignment horizontal="center" vertical="center"/>
    </xf>
    <xf numFmtId="1" fontId="14" fillId="2" borderId="35" xfId="0" applyNumberFormat="1" applyFont="1" applyFill="1" applyBorder="1" applyAlignment="1">
      <alignment horizontal="center" vertical="center"/>
    </xf>
    <xf numFmtId="1" fontId="14" fillId="2" borderId="27" xfId="0" applyNumberFormat="1" applyFont="1" applyFill="1" applyBorder="1" applyAlignment="1">
      <alignment horizontal="center" vertical="center"/>
    </xf>
    <xf numFmtId="1" fontId="19" fillId="2" borderId="52" xfId="0" applyNumberFormat="1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vertical="center"/>
    </xf>
    <xf numFmtId="1" fontId="7" fillId="3" borderId="38" xfId="0" applyNumberFormat="1" applyFont="1" applyFill="1" applyBorder="1" applyAlignment="1">
      <alignment horizontal="center" vertical="center"/>
    </xf>
    <xf numFmtId="1" fontId="7" fillId="3" borderId="36" xfId="0" applyNumberFormat="1" applyFont="1" applyFill="1" applyBorder="1" applyAlignment="1">
      <alignment horizontal="center" vertical="center"/>
    </xf>
    <xf numFmtId="1" fontId="7" fillId="3" borderId="54" xfId="0" applyNumberFormat="1" applyFont="1" applyFill="1" applyBorder="1" applyAlignment="1">
      <alignment horizontal="center" vertical="center"/>
    </xf>
    <xf numFmtId="1" fontId="7" fillId="3" borderId="39" xfId="0" applyNumberFormat="1" applyFont="1" applyFill="1" applyBorder="1" applyAlignment="1">
      <alignment horizontal="center" vertical="center"/>
    </xf>
    <xf numFmtId="1" fontId="7" fillId="3" borderId="55" xfId="0" applyNumberFormat="1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1" fontId="19" fillId="2" borderId="15" xfId="0" applyNumberFormat="1" applyFont="1" applyFill="1" applyBorder="1" applyAlignment="1">
      <alignment horizontal="center" vertical="center"/>
    </xf>
    <xf numFmtId="1" fontId="14" fillId="2" borderId="43" xfId="0" applyNumberFormat="1" applyFont="1" applyFill="1" applyBorder="1" applyAlignment="1">
      <alignment horizontal="center" vertical="center"/>
    </xf>
    <xf numFmtId="1" fontId="14" fillId="2" borderId="45" xfId="0" applyNumberFormat="1" applyFont="1" applyFill="1" applyBorder="1" applyAlignment="1">
      <alignment horizontal="center" vertical="center"/>
    </xf>
    <xf numFmtId="1" fontId="14" fillId="2" borderId="46" xfId="0" applyNumberFormat="1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1" fontId="14" fillId="4" borderId="3" xfId="0" applyNumberFormat="1" applyFont="1" applyFill="1" applyBorder="1" applyAlignment="1">
      <alignment horizontal="center" vertical="center"/>
    </xf>
    <xf numFmtId="1" fontId="14" fillId="2" borderId="52" xfId="0" applyNumberFormat="1" applyFont="1" applyFill="1" applyBorder="1" applyAlignment="1">
      <alignment horizontal="center" vertical="center"/>
    </xf>
    <xf numFmtId="49" fontId="3" fillId="3" borderId="56" xfId="0" applyNumberFormat="1" applyFont="1" applyFill="1" applyBorder="1" applyAlignment="1">
      <alignment horizontal="right" vertical="center"/>
    </xf>
    <xf numFmtId="0" fontId="14" fillId="4" borderId="59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right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 wrapText="1"/>
    </xf>
    <xf numFmtId="0" fontId="3" fillId="4" borderId="64" xfId="0" applyFont="1" applyFill="1" applyBorder="1" applyAlignment="1">
      <alignment horizontal="center" vertical="center" wrapText="1"/>
    </xf>
    <xf numFmtId="49" fontId="3" fillId="4" borderId="64" xfId="0" applyNumberFormat="1" applyFont="1" applyFill="1" applyBorder="1" applyAlignment="1">
      <alignment horizontal="left" vertical="center"/>
    </xf>
    <xf numFmtId="0" fontId="7" fillId="4" borderId="66" xfId="0" applyFont="1" applyFill="1" applyBorder="1" applyAlignment="1">
      <alignment horizontal="right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right" vertical="center"/>
    </xf>
    <xf numFmtId="0" fontId="3" fillId="4" borderId="47" xfId="0" applyFont="1" applyFill="1" applyBorder="1" applyAlignment="1">
      <alignment vertical="center"/>
    </xf>
    <xf numFmtId="0" fontId="3" fillId="4" borderId="68" xfId="0" applyFont="1" applyFill="1" applyBorder="1" applyAlignment="1">
      <alignment horizontal="center" vertical="center"/>
    </xf>
    <xf numFmtId="0" fontId="3" fillId="4" borderId="69" xfId="0" applyFont="1" applyFill="1" applyBorder="1" applyAlignment="1">
      <alignment vertical="center" wrapText="1"/>
    </xf>
    <xf numFmtId="0" fontId="3" fillId="4" borderId="64" xfId="0" applyFont="1" applyFill="1" applyBorder="1" applyAlignment="1">
      <alignment vertical="center"/>
    </xf>
    <xf numFmtId="0" fontId="3" fillId="4" borderId="7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1" fillId="4" borderId="0" xfId="0" applyFont="1" applyFill="1" applyAlignment="1">
      <alignment vertical="center" wrapText="1"/>
    </xf>
    <xf numFmtId="49" fontId="21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vertical="center" wrapText="1"/>
    </xf>
    <xf numFmtId="49" fontId="2" fillId="4" borderId="0" xfId="0" applyNumberFormat="1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1" fillId="2" borderId="0" xfId="0" applyFont="1" applyFill="1"/>
    <xf numFmtId="20" fontId="25" fillId="2" borderId="0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vertical="center" wrapText="1"/>
    </xf>
    <xf numFmtId="0" fontId="4" fillId="0" borderId="4" xfId="0" applyFont="1" applyBorder="1"/>
    <xf numFmtId="0" fontId="28" fillId="0" borderId="4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3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37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4" xfId="0" applyFont="1" applyBorder="1"/>
    <xf numFmtId="0" fontId="33" fillId="0" borderId="4" xfId="0" applyFont="1" applyBorder="1" applyAlignment="1">
      <alignment vertical="center"/>
    </xf>
    <xf numFmtId="0" fontId="31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vertical="center" wrapText="1"/>
    </xf>
    <xf numFmtId="0" fontId="33" fillId="0" borderId="80" xfId="0" applyFont="1" applyBorder="1" applyAlignment="1">
      <alignment horizontal="center" vertical="center" wrapText="1"/>
    </xf>
    <xf numFmtId="0" fontId="4" fillId="0" borderId="3" xfId="0" applyFont="1" applyBorder="1" applyAlignment="1"/>
    <xf numFmtId="0" fontId="0" fillId="0" borderId="1" xfId="0" applyBorder="1" applyAlignment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3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4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20" fontId="25" fillId="2" borderId="0" xfId="0" applyNumberFormat="1" applyFont="1" applyFill="1" applyBorder="1" applyAlignment="1">
      <alignment horizontal="center" vertical="top" wrapText="1"/>
    </xf>
    <xf numFmtId="0" fontId="37" fillId="0" borderId="4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3" fillId="0" borderId="3" xfId="0" applyFont="1" applyBorder="1" applyAlignment="1"/>
    <xf numFmtId="0" fontId="33" fillId="0" borderId="3" xfId="0" applyFont="1" applyBorder="1" applyAlignment="1">
      <alignment vertical="center"/>
    </xf>
    <xf numFmtId="0" fontId="36" fillId="2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14" fillId="4" borderId="70" xfId="0" applyFont="1" applyFill="1" applyBorder="1" applyAlignment="1">
      <alignment vertical="center"/>
    </xf>
    <xf numFmtId="49" fontId="3" fillId="4" borderId="76" xfId="0" applyNumberFormat="1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75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vertical="center" wrapText="1"/>
    </xf>
    <xf numFmtId="0" fontId="7" fillId="4" borderId="71" xfId="0" applyFont="1" applyFill="1" applyBorder="1" applyAlignment="1">
      <alignment horizontal="center" vertical="center"/>
    </xf>
    <xf numFmtId="0" fontId="7" fillId="4" borderId="67" xfId="0" applyFont="1" applyFill="1" applyBorder="1" applyAlignment="1">
      <alignment horizontal="center" vertical="center"/>
    </xf>
    <xf numFmtId="0" fontId="3" fillId="4" borderId="71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3" fillId="4" borderId="73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20" fillId="4" borderId="3" xfId="0" applyFont="1" applyFill="1" applyBorder="1" applyAlignment="1">
      <alignment vertical="center"/>
    </xf>
    <xf numFmtId="0" fontId="14" fillId="2" borderId="43" xfId="0" applyFont="1" applyFill="1" applyBorder="1" applyAlignment="1">
      <alignment vertical="center"/>
    </xf>
    <xf numFmtId="0" fontId="20" fillId="2" borderId="46" xfId="0" applyFont="1" applyFill="1" applyBorder="1" applyAlignment="1">
      <alignment vertical="center"/>
    </xf>
    <xf numFmtId="49" fontId="3" fillId="3" borderId="39" xfId="0" applyNumberFormat="1" applyFont="1" applyFill="1" applyBorder="1" applyAlignment="1">
      <alignment horizontal="left" vertical="center"/>
    </xf>
    <xf numFmtId="49" fontId="3" fillId="3" borderId="36" xfId="0" applyNumberFormat="1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  <xf numFmtId="0" fontId="14" fillId="2" borderId="52" xfId="0" applyFont="1" applyFill="1" applyBorder="1" applyAlignment="1">
      <alignment horizontal="left" vertical="center"/>
    </xf>
    <xf numFmtId="49" fontId="3" fillId="3" borderId="53" xfId="0" applyNumberFormat="1" applyFont="1" applyFill="1" applyBorder="1" applyAlignment="1">
      <alignment horizontal="left" vertical="center"/>
    </xf>
    <xf numFmtId="49" fontId="3" fillId="3" borderId="57" xfId="0" applyNumberFormat="1" applyFont="1" applyFill="1" applyBorder="1" applyAlignment="1">
      <alignment horizontal="left" vertical="center"/>
    </xf>
    <xf numFmtId="0" fontId="14" fillId="2" borderId="35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left" vertical="center"/>
    </xf>
    <xf numFmtId="0" fontId="14" fillId="4" borderId="35" xfId="0" applyFont="1" applyFill="1" applyBorder="1" applyAlignment="1">
      <alignment vertical="center"/>
    </xf>
    <xf numFmtId="0" fontId="20" fillId="4" borderId="52" xfId="0" applyFont="1" applyFill="1" applyBorder="1" applyAlignment="1">
      <alignment vertical="center"/>
    </xf>
    <xf numFmtId="0" fontId="14" fillId="4" borderId="52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 wrapText="1"/>
    </xf>
    <xf numFmtId="1" fontId="13" fillId="4" borderId="0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vertical="center"/>
    </xf>
    <xf numFmtId="0" fontId="20" fillId="4" borderId="17" xfId="0" applyFont="1" applyFill="1" applyBorder="1" applyAlignment="1">
      <alignment vertical="center"/>
    </xf>
    <xf numFmtId="0" fontId="14" fillId="4" borderId="35" xfId="0" applyFont="1" applyFill="1" applyBorder="1" applyAlignment="1">
      <alignment horizontal="left" vertical="center"/>
    </xf>
    <xf numFmtId="0" fontId="14" fillId="4" borderId="52" xfId="0" applyFont="1" applyFill="1" applyBorder="1" applyAlignment="1">
      <alignment horizontal="left" vertical="center"/>
    </xf>
    <xf numFmtId="0" fontId="14" fillId="4" borderId="46" xfId="0" applyFont="1" applyFill="1" applyBorder="1" applyAlignment="1">
      <alignment horizontal="left" vertical="center"/>
    </xf>
    <xf numFmtId="0" fontId="14" fillId="4" borderId="47" xfId="0" applyFont="1" applyFill="1" applyBorder="1" applyAlignment="1">
      <alignment horizontal="left" vertical="center"/>
    </xf>
    <xf numFmtId="0" fontId="6" fillId="4" borderId="25" xfId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center" wrapText="1"/>
    </xf>
    <xf numFmtId="0" fontId="6" fillId="4" borderId="23" xfId="1" applyFont="1" applyFill="1" applyBorder="1" applyAlignment="1">
      <alignment horizontal="center" wrapText="1"/>
    </xf>
    <xf numFmtId="0" fontId="6" fillId="4" borderId="24" xfId="1" applyFont="1" applyFill="1" applyBorder="1" applyAlignment="1">
      <alignment horizontal="center" wrapText="1"/>
    </xf>
    <xf numFmtId="0" fontId="5" fillId="4" borderId="0" xfId="1" applyFont="1" applyFill="1" applyBorder="1" applyAlignment="1">
      <alignment horizontal="left" wrapText="1"/>
    </xf>
    <xf numFmtId="0" fontId="14" fillId="3" borderId="39" xfId="0" applyFont="1" applyFill="1" applyBorder="1" applyAlignment="1">
      <alignment horizontal="right" vertical="center"/>
    </xf>
    <xf numFmtId="0" fontId="14" fillId="3" borderId="36" xfId="0" applyFont="1" applyFill="1" applyBorder="1" applyAlignment="1">
      <alignment horizontal="right" vertical="center"/>
    </xf>
    <xf numFmtId="0" fontId="14" fillId="3" borderId="38" xfId="0" applyFont="1" applyFill="1" applyBorder="1" applyAlignment="1">
      <alignment horizontal="right" vertical="center"/>
    </xf>
    <xf numFmtId="0" fontId="6" fillId="4" borderId="34" xfId="1" applyFont="1" applyFill="1" applyBorder="1" applyAlignment="1">
      <alignment horizontal="center" wrapText="1"/>
    </xf>
    <xf numFmtId="0" fontId="6" fillId="4" borderId="29" xfId="1" applyFont="1" applyFill="1" applyBorder="1" applyAlignment="1">
      <alignment horizontal="center" wrapText="1"/>
    </xf>
    <xf numFmtId="0" fontId="6" fillId="4" borderId="33" xfId="1" applyFont="1" applyFill="1" applyBorder="1" applyAlignment="1">
      <alignment horizontal="center" wrapText="1"/>
    </xf>
    <xf numFmtId="0" fontId="5" fillId="4" borderId="29" xfId="1" applyFont="1" applyFill="1" applyBorder="1" applyAlignment="1">
      <alignment horizontal="center" wrapText="1"/>
    </xf>
    <xf numFmtId="0" fontId="33" fillId="6" borderId="17" xfId="0" applyFont="1" applyFill="1" applyBorder="1" applyAlignment="1">
      <alignment horizontal="center" vertical="center" wrapText="1"/>
    </xf>
    <xf numFmtId="0" fontId="33" fillId="6" borderId="14" xfId="0" applyFont="1" applyFill="1" applyBorder="1" applyAlignment="1">
      <alignment horizontal="center" vertical="center" wrapText="1"/>
    </xf>
    <xf numFmtId="0" fontId="33" fillId="6" borderId="52" xfId="0" applyFont="1" applyFill="1" applyBorder="1" applyAlignment="1">
      <alignment horizontal="center" vertical="center" wrapText="1"/>
    </xf>
    <xf numFmtId="0" fontId="33" fillId="6" borderId="51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33" fillId="6" borderId="81" xfId="0" applyFont="1" applyFill="1" applyBorder="1" applyAlignment="1">
      <alignment horizontal="center" vertical="center" wrapText="1"/>
    </xf>
    <xf numFmtId="0" fontId="33" fillId="6" borderId="35" xfId="0" applyFont="1" applyFill="1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K13" sqref="K13:L15"/>
    </sheetView>
  </sheetViews>
  <sheetFormatPr defaultRowHeight="14.4" x14ac:dyDescent="0.3"/>
  <cols>
    <col min="2" max="2" width="21.109375" customWidth="1"/>
    <col min="3" max="3" width="23.33203125" customWidth="1"/>
    <col min="4" max="4" width="20" customWidth="1"/>
    <col min="5" max="5" width="6" customWidth="1"/>
    <col min="6" max="6" width="21.109375" customWidth="1"/>
    <col min="7" max="7" width="11.33203125" customWidth="1"/>
    <col min="8" max="8" width="27.109375" customWidth="1"/>
    <col min="9" max="9" width="22.5546875" customWidth="1"/>
    <col min="10" max="10" width="9.109375" customWidth="1"/>
    <col min="11" max="11" width="12.6640625" customWidth="1"/>
    <col min="12" max="12" width="14.44140625" customWidth="1"/>
  </cols>
  <sheetData>
    <row r="1" spans="1:20" ht="19.5" customHeight="1" x14ac:dyDescent="0.3">
      <c r="A1" s="216" t="s">
        <v>220</v>
      </c>
      <c r="B1" s="217"/>
      <c r="C1" s="203" t="s">
        <v>9</v>
      </c>
      <c r="D1" s="218" t="s">
        <v>8</v>
      </c>
      <c r="E1" s="219"/>
      <c r="F1" s="218" t="s">
        <v>7</v>
      </c>
      <c r="G1" s="219"/>
      <c r="H1" s="203" t="s">
        <v>6</v>
      </c>
      <c r="I1" s="203" t="s">
        <v>5</v>
      </c>
    </row>
    <row r="2" spans="1:20" ht="30" customHeight="1" x14ac:dyDescent="0.3">
      <c r="A2" s="201">
        <v>1</v>
      </c>
      <c r="B2" s="204" t="s">
        <v>193</v>
      </c>
      <c r="C2" s="205"/>
      <c r="D2" s="220" t="s">
        <v>216</v>
      </c>
      <c r="E2" s="221"/>
      <c r="F2" s="220" t="s">
        <v>217</v>
      </c>
      <c r="G2" s="221"/>
      <c r="H2" s="226"/>
      <c r="I2" s="206"/>
      <c r="K2" s="231" t="s">
        <v>4</v>
      </c>
      <c r="L2" s="232"/>
      <c r="M2" s="232"/>
      <c r="N2" s="232"/>
      <c r="O2" s="232"/>
      <c r="P2" s="232"/>
      <c r="Q2" s="232"/>
      <c r="R2" s="232"/>
      <c r="S2" s="232"/>
      <c r="T2" s="232"/>
    </row>
    <row r="3" spans="1:20" ht="20.25" customHeight="1" x14ac:dyDescent="0.3">
      <c r="A3" s="201">
        <v>2</v>
      </c>
      <c r="B3" s="204" t="s">
        <v>194</v>
      </c>
      <c r="C3" s="205"/>
      <c r="D3" s="222"/>
      <c r="E3" s="223"/>
      <c r="F3" s="222"/>
      <c r="G3" s="223"/>
      <c r="H3" s="226"/>
      <c r="I3" s="206"/>
      <c r="K3" s="232"/>
      <c r="L3" s="232"/>
      <c r="M3" s="232"/>
      <c r="N3" s="232"/>
      <c r="O3" s="232"/>
      <c r="P3" s="232"/>
      <c r="Q3" s="232"/>
      <c r="R3" s="232"/>
      <c r="S3" s="232"/>
      <c r="T3" s="232"/>
    </row>
    <row r="4" spans="1:20" ht="20.25" customHeight="1" x14ac:dyDescent="0.3">
      <c r="A4" s="201">
        <v>3</v>
      </c>
      <c r="B4" s="204" t="s">
        <v>195</v>
      </c>
      <c r="C4" s="224" t="s">
        <v>214</v>
      </c>
      <c r="D4" s="226" t="s">
        <v>196</v>
      </c>
      <c r="E4" s="226"/>
      <c r="F4" s="314" t="s">
        <v>197</v>
      </c>
      <c r="G4" s="315"/>
      <c r="H4" s="205"/>
      <c r="I4" s="224" t="s">
        <v>219</v>
      </c>
      <c r="K4" s="232"/>
      <c r="L4" s="232"/>
      <c r="M4" s="232"/>
      <c r="N4" s="232"/>
      <c r="O4" s="232"/>
      <c r="P4" s="232"/>
      <c r="Q4" s="232"/>
      <c r="R4" s="232"/>
      <c r="S4" s="232"/>
      <c r="T4" s="232"/>
    </row>
    <row r="5" spans="1:20" ht="28.5" customHeight="1" x14ac:dyDescent="0.3">
      <c r="A5" s="201">
        <v>4</v>
      </c>
      <c r="B5" s="204" t="s">
        <v>198</v>
      </c>
      <c r="C5" s="225"/>
      <c r="D5" s="226"/>
      <c r="E5" s="226"/>
      <c r="F5" s="316"/>
      <c r="G5" s="317"/>
      <c r="H5" s="206"/>
      <c r="I5" s="225"/>
      <c r="K5" s="232"/>
      <c r="L5" s="232"/>
      <c r="M5" s="232"/>
      <c r="N5" s="232"/>
      <c r="O5" s="232"/>
      <c r="P5" s="232"/>
      <c r="Q5" s="232"/>
      <c r="R5" s="232"/>
      <c r="S5" s="232"/>
      <c r="T5" s="232"/>
    </row>
    <row r="6" spans="1:20" ht="21" x14ac:dyDescent="0.3">
      <c r="A6" s="201">
        <v>5</v>
      </c>
      <c r="B6" s="204" t="s">
        <v>199</v>
      </c>
      <c r="C6" s="226" t="s">
        <v>215</v>
      </c>
      <c r="D6" s="226" t="s">
        <v>200</v>
      </c>
      <c r="E6" s="226"/>
      <c r="F6" s="220" t="s">
        <v>218</v>
      </c>
      <c r="G6" s="227"/>
      <c r="H6" s="206"/>
      <c r="I6" s="318" t="s">
        <v>229</v>
      </c>
    </row>
    <row r="7" spans="1:20" ht="21" x14ac:dyDescent="0.3">
      <c r="A7" s="201">
        <v>6</v>
      </c>
      <c r="B7" s="204" t="s">
        <v>201</v>
      </c>
      <c r="C7" s="226"/>
      <c r="D7" s="226"/>
      <c r="E7" s="226"/>
      <c r="F7" s="228"/>
      <c r="G7" s="229"/>
      <c r="H7" s="207"/>
      <c r="I7" s="319"/>
    </row>
    <row r="8" spans="1:20" ht="21" x14ac:dyDescent="0.3">
      <c r="A8" s="201">
        <v>7</v>
      </c>
      <c r="B8" s="204" t="s">
        <v>202</v>
      </c>
      <c r="C8" s="226"/>
      <c r="D8" s="226" t="s">
        <v>226</v>
      </c>
      <c r="E8" s="226"/>
      <c r="F8" s="222"/>
      <c r="G8" s="230"/>
      <c r="H8" s="207"/>
      <c r="I8" s="320"/>
      <c r="K8" s="233" t="s">
        <v>212</v>
      </c>
      <c r="L8" s="233"/>
      <c r="M8" s="233"/>
      <c r="N8" s="233"/>
      <c r="O8" s="233"/>
      <c r="P8" s="233"/>
      <c r="Q8" s="233"/>
      <c r="R8" s="233"/>
      <c r="S8" s="233"/>
      <c r="T8" s="233"/>
    </row>
    <row r="9" spans="1:20" ht="37.5" customHeight="1" x14ac:dyDescent="0.3">
      <c r="A9" s="201">
        <v>8</v>
      </c>
      <c r="B9" s="204" t="s">
        <v>203</v>
      </c>
      <c r="C9" s="224" t="s">
        <v>225</v>
      </c>
      <c r="D9" s="226"/>
      <c r="E9" s="226"/>
      <c r="F9" s="240"/>
      <c r="G9" s="241"/>
      <c r="H9" s="206"/>
      <c r="I9" s="206"/>
      <c r="K9" s="233"/>
      <c r="L9" s="233"/>
      <c r="M9" s="233"/>
      <c r="N9" s="233"/>
      <c r="O9" s="233"/>
      <c r="P9" s="233"/>
      <c r="Q9" s="233"/>
      <c r="R9" s="233"/>
      <c r="S9" s="233"/>
      <c r="T9" s="233"/>
    </row>
    <row r="10" spans="1:20" ht="30" customHeight="1" x14ac:dyDescent="0.3">
      <c r="A10" s="201">
        <v>9</v>
      </c>
      <c r="B10" s="204" t="s">
        <v>204</v>
      </c>
      <c r="C10" s="225"/>
      <c r="D10" s="235"/>
      <c r="E10" s="236"/>
      <c r="F10" s="240"/>
      <c r="G10" s="241"/>
      <c r="H10" s="206"/>
      <c r="I10" s="206"/>
      <c r="K10" s="233"/>
      <c r="L10" s="233"/>
      <c r="M10" s="233"/>
      <c r="N10" s="233"/>
      <c r="O10" s="233"/>
      <c r="P10" s="233"/>
      <c r="Q10" s="233"/>
      <c r="R10" s="233"/>
      <c r="S10" s="233"/>
      <c r="T10" s="233"/>
    </row>
    <row r="11" spans="1:20" ht="21" x14ac:dyDescent="0.3">
      <c r="A11" s="201">
        <v>10</v>
      </c>
      <c r="B11" s="204" t="s">
        <v>205</v>
      </c>
      <c r="C11" s="205"/>
      <c r="D11" s="220" t="s">
        <v>206</v>
      </c>
      <c r="E11" s="221"/>
      <c r="F11" s="240"/>
      <c r="G11" s="241"/>
      <c r="H11" s="208"/>
      <c r="I11" s="209"/>
    </row>
    <row r="12" spans="1:20" ht="21" x14ac:dyDescent="0.3">
      <c r="A12" s="201">
        <v>11</v>
      </c>
      <c r="B12" s="204" t="s">
        <v>207</v>
      </c>
      <c r="C12" s="205"/>
      <c r="D12" s="228"/>
      <c r="E12" s="234"/>
      <c r="F12" s="240"/>
      <c r="G12" s="241"/>
      <c r="H12" s="208"/>
      <c r="I12" s="209"/>
    </row>
    <row r="13" spans="1:20" ht="21" customHeight="1" x14ac:dyDescent="0.3">
      <c r="A13" s="201">
        <v>12</v>
      </c>
      <c r="B13" s="204" t="s">
        <v>208</v>
      </c>
      <c r="C13" s="204"/>
      <c r="D13" s="228"/>
      <c r="E13" s="234"/>
      <c r="F13" s="242"/>
      <c r="G13" s="243"/>
      <c r="H13" s="208"/>
      <c r="I13" s="210"/>
      <c r="K13" s="321" t="s">
        <v>230</v>
      </c>
      <c r="L13" s="321"/>
    </row>
    <row r="14" spans="1:20" ht="21" x14ac:dyDescent="0.3">
      <c r="A14" s="201">
        <v>13</v>
      </c>
      <c r="B14" s="204" t="s">
        <v>209</v>
      </c>
      <c r="C14" s="204"/>
      <c r="D14" s="228"/>
      <c r="E14" s="234"/>
      <c r="F14" s="242"/>
      <c r="G14" s="243"/>
      <c r="H14" s="208"/>
      <c r="I14" s="210"/>
      <c r="K14" s="321"/>
      <c r="L14" s="321"/>
    </row>
    <row r="15" spans="1:20" ht="30" customHeight="1" x14ac:dyDescent="0.3">
      <c r="A15" s="201">
        <v>14</v>
      </c>
      <c r="B15" s="204" t="s">
        <v>210</v>
      </c>
      <c r="C15" s="204"/>
      <c r="D15" s="228"/>
      <c r="E15" s="234"/>
      <c r="F15" s="242"/>
      <c r="G15" s="243"/>
      <c r="H15" s="208"/>
      <c r="I15" s="210"/>
      <c r="K15" s="321"/>
      <c r="L15" s="321"/>
    </row>
    <row r="16" spans="1:20" ht="21" x14ac:dyDescent="0.3">
      <c r="A16" s="201">
        <v>15</v>
      </c>
      <c r="B16" s="204" t="s">
        <v>211</v>
      </c>
      <c r="C16" s="204"/>
      <c r="D16" s="222"/>
      <c r="E16" s="223"/>
      <c r="F16" s="242"/>
      <c r="G16" s="243"/>
      <c r="H16" s="208"/>
      <c r="I16" s="208"/>
    </row>
    <row r="19" spans="3:9" x14ac:dyDescent="0.3">
      <c r="C19" s="244" t="s">
        <v>191</v>
      </c>
      <c r="D19" s="244"/>
      <c r="E19" s="244"/>
      <c r="F19" s="244"/>
      <c r="G19" s="244"/>
      <c r="H19" s="244"/>
      <c r="I19" s="244"/>
    </row>
    <row r="20" spans="3:9" x14ac:dyDescent="0.3">
      <c r="C20" s="244"/>
      <c r="D20" s="244"/>
      <c r="E20" s="244"/>
      <c r="F20" s="244"/>
      <c r="G20" s="244"/>
      <c r="H20" s="244"/>
      <c r="I20" s="244"/>
    </row>
    <row r="21" spans="3:9" x14ac:dyDescent="0.3">
      <c r="C21" s="244"/>
      <c r="D21" s="244"/>
      <c r="E21" s="244"/>
      <c r="F21" s="244"/>
      <c r="G21" s="244"/>
      <c r="H21" s="244"/>
      <c r="I21" s="244"/>
    </row>
    <row r="22" spans="3:9" x14ac:dyDescent="0.3">
      <c r="C22" s="244"/>
      <c r="D22" s="244"/>
      <c r="E22" s="244"/>
      <c r="F22" s="244"/>
      <c r="G22" s="244"/>
      <c r="H22" s="244"/>
      <c r="I22" s="244"/>
    </row>
    <row r="23" spans="3:9" ht="22.8" x14ac:dyDescent="0.3">
      <c r="C23" s="211" t="s">
        <v>3</v>
      </c>
      <c r="D23" s="237" t="s">
        <v>2</v>
      </c>
      <c r="E23" s="238"/>
      <c r="F23" s="239"/>
      <c r="G23" s="198"/>
      <c r="H23" s="199"/>
      <c r="I23" s="199"/>
    </row>
    <row r="24" spans="3:9" ht="22.8" x14ac:dyDescent="0.3">
      <c r="C24" s="211" t="s">
        <v>1</v>
      </c>
      <c r="D24" s="237" t="s">
        <v>192</v>
      </c>
      <c r="E24" s="238"/>
      <c r="F24" s="239"/>
      <c r="G24" s="198"/>
      <c r="H24" s="199"/>
      <c r="I24" s="199"/>
    </row>
    <row r="25" spans="3:9" ht="22.8" x14ac:dyDescent="0.3">
      <c r="C25" s="211"/>
      <c r="D25" s="237"/>
      <c r="E25" s="238"/>
      <c r="F25" s="239"/>
      <c r="G25" s="198"/>
      <c r="H25" s="199"/>
      <c r="I25" s="199"/>
    </row>
    <row r="26" spans="3:9" ht="22.8" x14ac:dyDescent="0.3">
      <c r="C26" s="200"/>
      <c r="D26" s="198"/>
      <c r="E26" s="198"/>
      <c r="F26" s="198"/>
      <c r="G26" s="198"/>
      <c r="H26" s="199"/>
      <c r="I26" s="199"/>
    </row>
  </sheetData>
  <mergeCells count="33">
    <mergeCell ref="D25:F25"/>
    <mergeCell ref="F9:G9"/>
    <mergeCell ref="F10:G10"/>
    <mergeCell ref="F11:G11"/>
    <mergeCell ref="F12:G12"/>
    <mergeCell ref="F13:G13"/>
    <mergeCell ref="F14:G14"/>
    <mergeCell ref="F15:G15"/>
    <mergeCell ref="F16:G16"/>
    <mergeCell ref="C19:I22"/>
    <mergeCell ref="D23:F23"/>
    <mergeCell ref="K2:T5"/>
    <mergeCell ref="K8:T10"/>
    <mergeCell ref="D11:E16"/>
    <mergeCell ref="D10:E10"/>
    <mergeCell ref="D24:F24"/>
    <mergeCell ref="H2:H3"/>
    <mergeCell ref="I6:I8"/>
    <mergeCell ref="K13:L15"/>
    <mergeCell ref="C4:C5"/>
    <mergeCell ref="D4:E5"/>
    <mergeCell ref="F4:G5"/>
    <mergeCell ref="I4:I5"/>
    <mergeCell ref="C6:C8"/>
    <mergeCell ref="D6:E7"/>
    <mergeCell ref="F6:G8"/>
    <mergeCell ref="D8:E9"/>
    <mergeCell ref="C9:C10"/>
    <mergeCell ref="A1:B1"/>
    <mergeCell ref="D1:E1"/>
    <mergeCell ref="F1:G1"/>
    <mergeCell ref="D2:E3"/>
    <mergeCell ref="F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K12" sqref="K12:L14"/>
    </sheetView>
  </sheetViews>
  <sheetFormatPr defaultRowHeight="14.4" x14ac:dyDescent="0.3"/>
  <cols>
    <col min="2" max="2" width="16" customWidth="1"/>
    <col min="3" max="3" width="18.109375" customWidth="1"/>
    <col min="5" max="5" width="16.88671875" customWidth="1"/>
    <col min="6" max="6" width="17.6640625" customWidth="1"/>
    <col min="7" max="7" width="12.6640625" customWidth="1"/>
    <col min="8" max="8" width="19.5546875" customWidth="1"/>
    <col min="9" max="9" width="22" customWidth="1"/>
    <col min="11" max="11" width="14.88671875" customWidth="1"/>
    <col min="12" max="12" width="13.33203125" customWidth="1"/>
  </cols>
  <sheetData>
    <row r="1" spans="1:20" ht="27" customHeight="1" x14ac:dyDescent="0.3">
      <c r="A1" s="245" t="s">
        <v>221</v>
      </c>
      <c r="B1" s="245"/>
      <c r="C1" s="212" t="s">
        <v>9</v>
      </c>
      <c r="D1" s="246" t="s">
        <v>8</v>
      </c>
      <c r="E1" s="247"/>
      <c r="F1" s="246" t="s">
        <v>7</v>
      </c>
      <c r="G1" s="247"/>
      <c r="H1" s="212" t="s">
        <v>6</v>
      </c>
      <c r="I1" s="212" t="s">
        <v>5</v>
      </c>
    </row>
    <row r="2" spans="1:20" ht="21" customHeight="1" x14ac:dyDescent="0.3">
      <c r="A2" s="212">
        <v>1</v>
      </c>
      <c r="B2" s="213" t="s">
        <v>193</v>
      </c>
      <c r="C2" s="205"/>
      <c r="D2" s="220" t="s">
        <v>222</v>
      </c>
      <c r="E2" s="221"/>
      <c r="F2" s="314" t="s">
        <v>213</v>
      </c>
      <c r="G2" s="315"/>
      <c r="H2" s="226"/>
      <c r="I2" s="214"/>
      <c r="K2" s="250" t="s">
        <v>4</v>
      </c>
      <c r="L2" s="250"/>
      <c r="M2" s="250"/>
      <c r="N2" s="250"/>
      <c r="O2" s="250"/>
      <c r="P2" s="250"/>
      <c r="Q2" s="250"/>
      <c r="R2" s="250"/>
      <c r="S2" s="250"/>
      <c r="T2" s="250"/>
    </row>
    <row r="3" spans="1:20" ht="22.5" customHeight="1" x14ac:dyDescent="0.3">
      <c r="A3" s="212">
        <v>2</v>
      </c>
      <c r="B3" s="213" t="s">
        <v>194</v>
      </c>
      <c r="C3" s="205"/>
      <c r="D3" s="222"/>
      <c r="E3" s="223"/>
      <c r="F3" s="316"/>
      <c r="G3" s="317"/>
      <c r="H3" s="226"/>
      <c r="I3" s="214"/>
      <c r="K3" s="250"/>
      <c r="L3" s="250"/>
      <c r="M3" s="250"/>
      <c r="N3" s="250"/>
      <c r="O3" s="250"/>
      <c r="P3" s="250"/>
      <c r="Q3" s="250"/>
      <c r="R3" s="250"/>
      <c r="S3" s="250"/>
      <c r="T3" s="250"/>
    </row>
    <row r="4" spans="1:20" ht="26.25" customHeight="1" x14ac:dyDescent="0.3">
      <c r="A4" s="212">
        <v>3</v>
      </c>
      <c r="B4" s="213" t="s">
        <v>195</v>
      </c>
      <c r="C4" s="224" t="s">
        <v>214</v>
      </c>
      <c r="D4" s="226" t="s">
        <v>196</v>
      </c>
      <c r="E4" s="226"/>
      <c r="F4" s="220" t="s">
        <v>223</v>
      </c>
      <c r="G4" s="221"/>
      <c r="H4" s="205"/>
      <c r="I4" s="224" t="s">
        <v>224</v>
      </c>
      <c r="K4" s="250"/>
      <c r="L4" s="250"/>
      <c r="M4" s="250"/>
      <c r="N4" s="250"/>
      <c r="O4" s="250"/>
      <c r="P4" s="250"/>
      <c r="Q4" s="250"/>
      <c r="R4" s="250"/>
      <c r="S4" s="250"/>
      <c r="T4" s="250"/>
    </row>
    <row r="5" spans="1:20" ht="21" customHeight="1" x14ac:dyDescent="0.3">
      <c r="A5" s="212">
        <v>4</v>
      </c>
      <c r="B5" s="213" t="s">
        <v>198</v>
      </c>
      <c r="C5" s="225"/>
      <c r="D5" s="226"/>
      <c r="E5" s="226"/>
      <c r="F5" s="222"/>
      <c r="G5" s="223"/>
      <c r="H5" s="214"/>
      <c r="I5" s="225"/>
      <c r="K5" s="250"/>
      <c r="L5" s="250"/>
      <c r="M5" s="250"/>
      <c r="N5" s="250"/>
      <c r="O5" s="250"/>
      <c r="P5" s="250"/>
      <c r="Q5" s="250"/>
      <c r="R5" s="250"/>
      <c r="S5" s="250"/>
      <c r="T5" s="250"/>
    </row>
    <row r="6" spans="1:20" ht="33.75" customHeight="1" x14ac:dyDescent="0.3">
      <c r="A6" s="212">
        <v>5</v>
      </c>
      <c r="B6" s="213" t="s">
        <v>199</v>
      </c>
      <c r="C6" s="226" t="s">
        <v>215</v>
      </c>
      <c r="D6" s="226" t="s">
        <v>200</v>
      </c>
      <c r="E6" s="226"/>
      <c r="F6" s="220" t="s">
        <v>218</v>
      </c>
      <c r="G6" s="227"/>
      <c r="H6" s="214"/>
      <c r="I6" s="318" t="s">
        <v>229</v>
      </c>
    </row>
    <row r="7" spans="1:20" ht="30" customHeight="1" x14ac:dyDescent="0.3">
      <c r="A7" s="212">
        <v>6</v>
      </c>
      <c r="B7" s="213" t="s">
        <v>201</v>
      </c>
      <c r="C7" s="226"/>
      <c r="D7" s="226"/>
      <c r="E7" s="226"/>
      <c r="F7" s="228"/>
      <c r="G7" s="229"/>
      <c r="H7" s="215"/>
      <c r="I7" s="319"/>
      <c r="K7" s="251" t="s">
        <v>212</v>
      </c>
      <c r="L7" s="251"/>
      <c r="M7" s="251"/>
      <c r="N7" s="251"/>
      <c r="O7" s="251"/>
      <c r="P7" s="251"/>
      <c r="Q7" s="251"/>
      <c r="R7" s="251"/>
      <c r="S7" s="251"/>
      <c r="T7" s="251"/>
    </row>
    <row r="8" spans="1:20" ht="24.75" customHeight="1" x14ac:dyDescent="0.3">
      <c r="A8" s="212">
        <v>7</v>
      </c>
      <c r="B8" s="213" t="s">
        <v>202</v>
      </c>
      <c r="C8" s="226"/>
      <c r="D8" s="226" t="s">
        <v>228</v>
      </c>
      <c r="E8" s="226"/>
      <c r="F8" s="222"/>
      <c r="G8" s="230"/>
      <c r="H8" s="215"/>
      <c r="I8" s="320"/>
      <c r="K8" s="251"/>
      <c r="L8" s="251"/>
      <c r="M8" s="251"/>
      <c r="N8" s="251"/>
      <c r="O8" s="251"/>
      <c r="P8" s="251"/>
      <c r="Q8" s="251"/>
      <c r="R8" s="251"/>
      <c r="S8" s="251"/>
      <c r="T8" s="251"/>
    </row>
    <row r="9" spans="1:20" ht="23.25" customHeight="1" x14ac:dyDescent="0.3">
      <c r="A9" s="212">
        <v>8</v>
      </c>
      <c r="B9" s="213" t="s">
        <v>203</v>
      </c>
      <c r="C9" s="224" t="s">
        <v>227</v>
      </c>
      <c r="D9" s="226"/>
      <c r="E9" s="226"/>
      <c r="F9" s="240"/>
      <c r="G9" s="241"/>
      <c r="H9" s="214"/>
      <c r="I9" s="214"/>
      <c r="K9" s="251"/>
      <c r="L9" s="251"/>
      <c r="M9" s="251"/>
      <c r="N9" s="251"/>
      <c r="O9" s="251"/>
      <c r="P9" s="251"/>
      <c r="Q9" s="251"/>
      <c r="R9" s="251"/>
      <c r="S9" s="251"/>
      <c r="T9" s="251"/>
    </row>
    <row r="10" spans="1:20" x14ac:dyDescent="0.3">
      <c r="A10" s="212">
        <v>9</v>
      </c>
      <c r="B10" s="213" t="s">
        <v>204</v>
      </c>
      <c r="C10" s="225"/>
      <c r="D10" s="248"/>
      <c r="E10" s="236"/>
      <c r="F10" s="240"/>
      <c r="G10" s="241"/>
      <c r="H10" s="214"/>
      <c r="I10" s="214"/>
    </row>
    <row r="11" spans="1:20" ht="19.2" customHeight="1" x14ac:dyDescent="0.3">
      <c r="A11" s="212">
        <v>10</v>
      </c>
      <c r="B11" s="213" t="s">
        <v>205</v>
      </c>
      <c r="C11" s="205"/>
      <c r="D11" s="220" t="s">
        <v>206</v>
      </c>
      <c r="E11" s="221"/>
      <c r="F11" s="240"/>
      <c r="G11" s="241"/>
      <c r="H11" s="215"/>
      <c r="I11" s="205"/>
    </row>
    <row r="12" spans="1:20" ht="25.8" customHeight="1" x14ac:dyDescent="0.3">
      <c r="A12" s="212">
        <v>11</v>
      </c>
      <c r="B12" s="213" t="s">
        <v>207</v>
      </c>
      <c r="C12" s="205"/>
      <c r="D12" s="228"/>
      <c r="E12" s="234"/>
      <c r="F12" s="240"/>
      <c r="G12" s="241"/>
      <c r="H12" s="215"/>
      <c r="I12" s="205"/>
      <c r="K12" s="321" t="s">
        <v>230</v>
      </c>
      <c r="L12" s="321"/>
    </row>
    <row r="13" spans="1:20" x14ac:dyDescent="0.3">
      <c r="A13" s="212">
        <v>12</v>
      </c>
      <c r="B13" s="213" t="s">
        <v>208</v>
      </c>
      <c r="C13" s="213"/>
      <c r="D13" s="228"/>
      <c r="E13" s="234"/>
      <c r="F13" s="249"/>
      <c r="G13" s="243"/>
      <c r="H13" s="215"/>
      <c r="I13" s="215"/>
      <c r="K13" s="321"/>
      <c r="L13" s="321"/>
    </row>
    <row r="14" spans="1:20" ht="29.4" customHeight="1" x14ac:dyDescent="0.3">
      <c r="A14" s="212">
        <v>13</v>
      </c>
      <c r="B14" s="213" t="s">
        <v>209</v>
      </c>
      <c r="C14" s="213"/>
      <c r="D14" s="228"/>
      <c r="E14" s="234"/>
      <c r="F14" s="249"/>
      <c r="G14" s="243"/>
      <c r="H14" s="215"/>
      <c r="I14" s="215"/>
      <c r="K14" s="321"/>
      <c r="L14" s="321"/>
    </row>
    <row r="15" spans="1:20" x14ac:dyDescent="0.3">
      <c r="A15" s="212">
        <v>14</v>
      </c>
      <c r="B15" s="213" t="s">
        <v>210</v>
      </c>
      <c r="C15" s="213"/>
      <c r="D15" s="228"/>
      <c r="E15" s="234"/>
      <c r="F15" s="249"/>
      <c r="G15" s="243"/>
      <c r="H15" s="215"/>
      <c r="I15" s="215"/>
    </row>
    <row r="16" spans="1:20" x14ac:dyDescent="0.3">
      <c r="A16" s="212">
        <v>15</v>
      </c>
      <c r="B16" s="213" t="s">
        <v>211</v>
      </c>
      <c r="C16" s="213"/>
      <c r="D16" s="222"/>
      <c r="E16" s="223"/>
      <c r="F16" s="249"/>
      <c r="G16" s="243"/>
      <c r="H16" s="215"/>
      <c r="I16" s="215"/>
    </row>
    <row r="20" spans="2:8" x14ac:dyDescent="0.3">
      <c r="B20" s="244" t="s">
        <v>191</v>
      </c>
      <c r="C20" s="244"/>
      <c r="D20" s="244"/>
      <c r="E20" s="244"/>
      <c r="F20" s="244"/>
      <c r="G20" s="244"/>
      <c r="H20" s="244"/>
    </row>
    <row r="21" spans="2:8" x14ac:dyDescent="0.3">
      <c r="B21" s="244"/>
      <c r="C21" s="244"/>
      <c r="D21" s="244"/>
      <c r="E21" s="244"/>
      <c r="F21" s="244"/>
      <c r="G21" s="244"/>
      <c r="H21" s="244"/>
    </row>
    <row r="22" spans="2:8" x14ac:dyDescent="0.3">
      <c r="B22" s="244"/>
      <c r="C22" s="244"/>
      <c r="D22" s="244"/>
      <c r="E22" s="244"/>
      <c r="F22" s="244"/>
      <c r="G22" s="244"/>
      <c r="H22" s="244"/>
    </row>
    <row r="23" spans="2:8" x14ac:dyDescent="0.3">
      <c r="B23" s="244"/>
      <c r="C23" s="244"/>
      <c r="D23" s="244"/>
      <c r="E23" s="244"/>
      <c r="F23" s="244"/>
      <c r="G23" s="244"/>
      <c r="H23" s="244"/>
    </row>
    <row r="24" spans="2:8" ht="22.8" x14ac:dyDescent="0.3">
      <c r="B24" s="211" t="s">
        <v>3</v>
      </c>
      <c r="C24" s="237" t="s">
        <v>2</v>
      </c>
      <c r="D24" s="238"/>
      <c r="E24" s="239"/>
      <c r="F24" s="198"/>
      <c r="G24" s="199"/>
      <c r="H24" s="199"/>
    </row>
    <row r="25" spans="2:8" ht="22.8" x14ac:dyDescent="0.3">
      <c r="B25" s="211" t="s">
        <v>1</v>
      </c>
      <c r="C25" s="237" t="s">
        <v>192</v>
      </c>
      <c r="D25" s="238"/>
      <c r="E25" s="239"/>
      <c r="F25" s="198"/>
      <c r="G25" s="199"/>
      <c r="H25" s="199"/>
    </row>
    <row r="26" spans="2:8" ht="22.8" x14ac:dyDescent="0.3">
      <c r="B26" s="211"/>
      <c r="C26" s="237"/>
      <c r="D26" s="238"/>
      <c r="E26" s="239"/>
      <c r="F26" s="198"/>
      <c r="G26" s="199"/>
      <c r="H26" s="199"/>
    </row>
    <row r="27" spans="2:8" ht="22.8" x14ac:dyDescent="0.3">
      <c r="B27" s="200"/>
      <c r="C27" s="198"/>
      <c r="D27" s="198"/>
      <c r="E27" s="198"/>
      <c r="F27" s="198"/>
      <c r="G27" s="199"/>
      <c r="H27" s="199"/>
    </row>
  </sheetData>
  <mergeCells count="33">
    <mergeCell ref="K2:T5"/>
    <mergeCell ref="K7:T9"/>
    <mergeCell ref="B20:H23"/>
    <mergeCell ref="C24:E24"/>
    <mergeCell ref="C25:E25"/>
    <mergeCell ref="C4:C5"/>
    <mergeCell ref="D4:E5"/>
    <mergeCell ref="F4:G5"/>
    <mergeCell ref="I4:I5"/>
    <mergeCell ref="C6:C8"/>
    <mergeCell ref="D6:E7"/>
    <mergeCell ref="F6:G8"/>
    <mergeCell ref="H2:H3"/>
    <mergeCell ref="I6:I8"/>
    <mergeCell ref="K12:L14"/>
    <mergeCell ref="C26:E26"/>
    <mergeCell ref="D11:E16"/>
    <mergeCell ref="D10:E10"/>
    <mergeCell ref="F9:G9"/>
    <mergeCell ref="F10:G10"/>
    <mergeCell ref="F11:G11"/>
    <mergeCell ref="F12:G12"/>
    <mergeCell ref="F13:G13"/>
    <mergeCell ref="F14:G14"/>
    <mergeCell ref="F15:G15"/>
    <mergeCell ref="F16:G16"/>
    <mergeCell ref="D8:E9"/>
    <mergeCell ref="C9:C10"/>
    <mergeCell ref="A1:B1"/>
    <mergeCell ref="D1:E1"/>
    <mergeCell ref="F1:G1"/>
    <mergeCell ref="D2:E3"/>
    <mergeCell ref="F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6"/>
  <sheetViews>
    <sheetView zoomScale="73" zoomScaleNormal="73" workbookViewId="0">
      <selection activeCell="D41" sqref="D41:E41"/>
    </sheetView>
  </sheetViews>
  <sheetFormatPr defaultRowHeight="14.4" x14ac:dyDescent="0.3"/>
  <cols>
    <col min="2" max="2" width="4.88671875" customWidth="1"/>
    <col min="3" max="3" width="20.6640625" customWidth="1"/>
    <col min="4" max="4" width="41.44140625" customWidth="1"/>
    <col min="5" max="5" width="23.6640625" customWidth="1"/>
    <col min="6" max="6" width="7" bestFit="1" customWidth="1"/>
    <col min="7" max="7" width="8.109375" customWidth="1"/>
    <col min="8" max="8" width="4.6640625" bestFit="1" customWidth="1"/>
    <col min="9" max="9" width="6" customWidth="1"/>
    <col min="10" max="10" width="3.5546875" customWidth="1"/>
    <col min="11" max="12" width="4.6640625" customWidth="1"/>
    <col min="13" max="13" width="3.5546875" customWidth="1"/>
    <col min="14" max="14" width="6.44140625" customWidth="1"/>
    <col min="15" max="15" width="3.5546875" customWidth="1"/>
    <col min="16" max="16" width="5.33203125" customWidth="1"/>
    <col min="17" max="17" width="4.6640625" customWidth="1"/>
    <col min="18" max="18" width="4.44140625" customWidth="1"/>
    <col min="19" max="19" width="5.33203125" customWidth="1"/>
    <col min="20" max="21" width="3.5546875" customWidth="1"/>
    <col min="22" max="22" width="4.88671875" customWidth="1"/>
    <col min="23" max="23" width="3.5546875" customWidth="1"/>
    <col min="24" max="24" width="6" customWidth="1"/>
    <col min="25" max="26" width="3.5546875" customWidth="1"/>
    <col min="27" max="27" width="4.6640625" customWidth="1"/>
    <col min="28" max="28" width="3.5546875" customWidth="1"/>
    <col min="29" max="29" width="6" customWidth="1"/>
    <col min="30" max="31" width="3.5546875" customWidth="1"/>
    <col min="32" max="32" width="4.6640625" customWidth="1"/>
    <col min="33" max="36" width="3.5546875" customWidth="1"/>
    <col min="37" max="37" width="4.6640625" customWidth="1"/>
    <col min="38" max="41" width="3.5546875" customWidth="1"/>
    <col min="42" max="42" width="4.6640625" customWidth="1"/>
    <col min="43" max="43" width="34.6640625" customWidth="1"/>
    <col min="44" max="44" width="32.33203125" customWidth="1"/>
  </cols>
  <sheetData>
    <row r="1" spans="1:44" x14ac:dyDescent="0.3">
      <c r="A1" s="2"/>
      <c r="B1" s="197"/>
      <c r="C1" s="196"/>
      <c r="D1" s="195"/>
      <c r="E1" s="19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1"/>
    </row>
    <row r="2" spans="1:44" ht="17.399999999999999" x14ac:dyDescent="0.3">
      <c r="A2" s="192"/>
      <c r="B2" s="189" t="s">
        <v>190</v>
      </c>
      <c r="C2" s="194"/>
      <c r="D2" s="193"/>
      <c r="E2" s="193"/>
      <c r="F2" s="192"/>
      <c r="G2" s="192"/>
      <c r="H2" s="192"/>
      <c r="I2" s="192"/>
      <c r="J2" s="192"/>
      <c r="K2" s="192"/>
      <c r="L2" s="254" t="s">
        <v>189</v>
      </c>
      <c r="M2" s="254"/>
      <c r="N2" s="254"/>
      <c r="O2" s="254"/>
      <c r="P2" s="254"/>
      <c r="Q2" s="254"/>
      <c r="R2" s="254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2"/>
      <c r="AE2" s="192"/>
      <c r="AF2" s="192"/>
      <c r="AG2" s="255" t="s">
        <v>188</v>
      </c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</row>
    <row r="3" spans="1:44" ht="17.399999999999999" x14ac:dyDescent="0.3">
      <c r="A3" s="192"/>
      <c r="B3" s="189" t="s">
        <v>187</v>
      </c>
      <c r="C3" s="194"/>
      <c r="D3" s="193"/>
      <c r="E3" s="193"/>
      <c r="F3" s="192"/>
      <c r="G3" s="192"/>
      <c r="H3" s="192"/>
      <c r="I3" s="192"/>
      <c r="J3" s="192"/>
      <c r="K3" s="192"/>
      <c r="L3" s="192"/>
      <c r="M3" s="192"/>
      <c r="N3" s="192"/>
      <c r="O3" s="191" t="s">
        <v>186</v>
      </c>
      <c r="P3" s="192"/>
      <c r="Q3" s="192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0"/>
      <c r="AE3" s="190"/>
      <c r="AF3" s="190"/>
      <c r="AG3" s="255" t="s">
        <v>185</v>
      </c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</row>
    <row r="4" spans="1:44" ht="17.399999999999999" x14ac:dyDescent="0.3">
      <c r="A4" s="192"/>
      <c r="B4" s="189"/>
      <c r="C4" s="194"/>
      <c r="D4" s="193"/>
      <c r="E4" s="193"/>
      <c r="F4" s="192"/>
      <c r="G4" s="192"/>
      <c r="H4" s="192"/>
      <c r="I4" s="192"/>
      <c r="J4" s="192"/>
      <c r="K4" s="192"/>
      <c r="L4" s="192" t="s">
        <v>184</v>
      </c>
      <c r="M4" s="192"/>
      <c r="N4" s="192"/>
      <c r="O4" s="191"/>
      <c r="P4" s="192"/>
      <c r="Q4" s="192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0"/>
      <c r="AE4" s="190"/>
      <c r="AF4" s="190"/>
      <c r="AG4" s="255" t="s">
        <v>183</v>
      </c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</row>
    <row r="5" spans="1:44" ht="18" x14ac:dyDescent="0.3">
      <c r="A5" s="192"/>
      <c r="B5" s="189"/>
      <c r="C5" s="194"/>
      <c r="D5" s="193"/>
      <c r="E5" s="193"/>
      <c r="F5" s="192"/>
      <c r="G5" s="256" t="s">
        <v>182</v>
      </c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191"/>
      <c r="Z5" s="191"/>
      <c r="AA5" s="191"/>
      <c r="AB5" s="191"/>
      <c r="AC5" s="191"/>
      <c r="AD5" s="190"/>
      <c r="AE5" s="190"/>
      <c r="AF5" s="190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8"/>
    </row>
    <row r="6" spans="1:44" ht="16.2" thickBot="1" x14ac:dyDescent="0.35">
      <c r="A6" s="2"/>
      <c r="B6" s="252" t="s">
        <v>181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</row>
    <row r="7" spans="1:44" ht="15.6" x14ac:dyDescent="0.3">
      <c r="A7" s="3"/>
      <c r="B7" s="257"/>
      <c r="C7" s="259" t="s">
        <v>27</v>
      </c>
      <c r="D7" s="261" t="s">
        <v>26</v>
      </c>
      <c r="E7" s="176"/>
      <c r="F7" s="187" t="s">
        <v>180</v>
      </c>
      <c r="G7" s="263" t="s">
        <v>179</v>
      </c>
      <c r="H7" s="267" t="s">
        <v>178</v>
      </c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177"/>
      <c r="AM7" s="177"/>
      <c r="AN7" s="177"/>
      <c r="AO7" s="186"/>
      <c r="AP7" s="174"/>
      <c r="AQ7" s="269" t="s">
        <v>177</v>
      </c>
      <c r="AR7" s="265" t="s">
        <v>176</v>
      </c>
    </row>
    <row r="8" spans="1:44" ht="16.2" thickBot="1" x14ac:dyDescent="0.35">
      <c r="A8" s="3"/>
      <c r="B8" s="258"/>
      <c r="C8" s="260"/>
      <c r="D8" s="262"/>
      <c r="E8" s="185"/>
      <c r="F8" s="184" t="s">
        <v>175</v>
      </c>
      <c r="G8" s="264"/>
      <c r="H8" s="181"/>
      <c r="I8" s="180"/>
      <c r="J8" s="180" t="s">
        <v>173</v>
      </c>
      <c r="K8" s="180"/>
      <c r="L8" s="179"/>
      <c r="M8" s="180"/>
      <c r="N8" s="180"/>
      <c r="O8" s="180" t="s">
        <v>169</v>
      </c>
      <c r="P8" s="180"/>
      <c r="Q8" s="179"/>
      <c r="R8" s="180"/>
      <c r="S8" s="180"/>
      <c r="T8" s="183" t="s">
        <v>166</v>
      </c>
      <c r="U8" s="180"/>
      <c r="V8" s="179"/>
      <c r="W8" s="180"/>
      <c r="X8" s="180"/>
      <c r="Y8" s="183" t="s">
        <v>164</v>
      </c>
      <c r="Z8" s="180"/>
      <c r="AA8" s="179"/>
      <c r="AB8" s="180"/>
      <c r="AC8" s="180"/>
      <c r="AD8" s="183" t="s">
        <v>161</v>
      </c>
      <c r="AE8" s="180"/>
      <c r="AF8" s="179"/>
      <c r="AG8" s="181"/>
      <c r="AH8" s="180"/>
      <c r="AI8" s="180" t="s">
        <v>158</v>
      </c>
      <c r="AJ8" s="180"/>
      <c r="AK8" s="182"/>
      <c r="AL8" s="181"/>
      <c r="AM8" s="180"/>
      <c r="AN8" s="180" t="s">
        <v>156</v>
      </c>
      <c r="AO8" s="180"/>
      <c r="AP8" s="179"/>
      <c r="AQ8" s="270"/>
      <c r="AR8" s="266"/>
    </row>
    <row r="9" spans="1:44" ht="16.2" thickBot="1" x14ac:dyDescent="0.35">
      <c r="A9" s="3"/>
      <c r="B9" s="175"/>
      <c r="C9" s="178"/>
      <c r="D9" s="177"/>
      <c r="E9" s="176"/>
      <c r="F9" s="175"/>
      <c r="G9" s="174"/>
      <c r="H9" s="173" t="s">
        <v>23</v>
      </c>
      <c r="I9" s="172" t="s">
        <v>22</v>
      </c>
      <c r="J9" s="172" t="s">
        <v>21</v>
      </c>
      <c r="K9" s="172" t="s">
        <v>20</v>
      </c>
      <c r="L9" s="171" t="s">
        <v>19</v>
      </c>
      <c r="M9" s="173" t="s">
        <v>23</v>
      </c>
      <c r="N9" s="172" t="s">
        <v>22</v>
      </c>
      <c r="O9" s="172" t="s">
        <v>21</v>
      </c>
      <c r="P9" s="172" t="s">
        <v>20</v>
      </c>
      <c r="Q9" s="171" t="s">
        <v>19</v>
      </c>
      <c r="R9" s="173" t="s">
        <v>23</v>
      </c>
      <c r="S9" s="172" t="s">
        <v>22</v>
      </c>
      <c r="T9" s="172" t="s">
        <v>21</v>
      </c>
      <c r="U9" s="172" t="s">
        <v>20</v>
      </c>
      <c r="V9" s="171" t="s">
        <v>19</v>
      </c>
      <c r="W9" s="173" t="s">
        <v>23</v>
      </c>
      <c r="X9" s="172" t="s">
        <v>22</v>
      </c>
      <c r="Y9" s="172" t="s">
        <v>21</v>
      </c>
      <c r="Z9" s="172" t="s">
        <v>20</v>
      </c>
      <c r="AA9" s="171" t="s">
        <v>19</v>
      </c>
      <c r="AB9" s="173" t="s">
        <v>23</v>
      </c>
      <c r="AC9" s="172" t="s">
        <v>22</v>
      </c>
      <c r="AD9" s="172" t="s">
        <v>21</v>
      </c>
      <c r="AE9" s="172" t="s">
        <v>20</v>
      </c>
      <c r="AF9" s="171" t="s">
        <v>19</v>
      </c>
      <c r="AG9" s="173" t="s">
        <v>23</v>
      </c>
      <c r="AH9" s="172" t="s">
        <v>22</v>
      </c>
      <c r="AI9" s="172" t="s">
        <v>21</v>
      </c>
      <c r="AJ9" s="172" t="s">
        <v>20</v>
      </c>
      <c r="AK9" s="171" t="s">
        <v>19</v>
      </c>
      <c r="AL9" s="173" t="s">
        <v>23</v>
      </c>
      <c r="AM9" s="172" t="s">
        <v>22</v>
      </c>
      <c r="AN9" s="172" t="s">
        <v>21</v>
      </c>
      <c r="AO9" s="172" t="s">
        <v>20</v>
      </c>
      <c r="AP9" s="171" t="s">
        <v>19</v>
      </c>
      <c r="AQ9" s="170" t="s">
        <v>27</v>
      </c>
      <c r="AR9" s="266"/>
    </row>
    <row r="10" spans="1:44" ht="16.2" thickBot="1" x14ac:dyDescent="0.35">
      <c r="A10" s="3"/>
      <c r="B10" s="284" t="s">
        <v>174</v>
      </c>
      <c r="C10" s="285"/>
      <c r="D10" s="285"/>
      <c r="E10" s="169" t="s">
        <v>51</v>
      </c>
      <c r="F10" s="153">
        <f t="shared" ref="F10:AP10" si="0">SUM(F11:F23)</f>
        <v>44</v>
      </c>
      <c r="G10" s="153">
        <f t="shared" si="0"/>
        <v>54</v>
      </c>
      <c r="H10" s="153">
        <f t="shared" si="0"/>
        <v>12</v>
      </c>
      <c r="I10" s="153">
        <f t="shared" si="0"/>
        <v>5</v>
      </c>
      <c r="J10" s="153">
        <f t="shared" si="0"/>
        <v>4</v>
      </c>
      <c r="K10" s="153">
        <f t="shared" si="0"/>
        <v>0</v>
      </c>
      <c r="L10" s="153">
        <f t="shared" si="0"/>
        <v>25</v>
      </c>
      <c r="M10" s="153">
        <f t="shared" si="0"/>
        <v>7</v>
      </c>
      <c r="N10" s="153">
        <f t="shared" si="0"/>
        <v>5</v>
      </c>
      <c r="O10" s="153">
        <f t="shared" si="0"/>
        <v>2</v>
      </c>
      <c r="P10" s="153">
        <f t="shared" si="0"/>
        <v>0</v>
      </c>
      <c r="Q10" s="153">
        <f t="shared" si="0"/>
        <v>18</v>
      </c>
      <c r="R10" s="153">
        <f t="shared" si="0"/>
        <v>3</v>
      </c>
      <c r="S10" s="153">
        <f t="shared" si="0"/>
        <v>1</v>
      </c>
      <c r="T10" s="153">
        <f t="shared" si="0"/>
        <v>2</v>
      </c>
      <c r="U10" s="153">
        <f t="shared" si="0"/>
        <v>0</v>
      </c>
      <c r="V10" s="153">
        <f t="shared" si="0"/>
        <v>7</v>
      </c>
      <c r="W10" s="153">
        <f t="shared" si="0"/>
        <v>2</v>
      </c>
      <c r="X10" s="153">
        <f t="shared" si="0"/>
        <v>1</v>
      </c>
      <c r="Y10" s="153">
        <f t="shared" si="0"/>
        <v>0</v>
      </c>
      <c r="Z10" s="153">
        <f t="shared" si="0"/>
        <v>0</v>
      </c>
      <c r="AA10" s="153">
        <f t="shared" si="0"/>
        <v>4</v>
      </c>
      <c r="AB10" s="153">
        <f t="shared" si="0"/>
        <v>0</v>
      </c>
      <c r="AC10" s="153">
        <f t="shared" si="0"/>
        <v>0</v>
      </c>
      <c r="AD10" s="153">
        <f t="shared" si="0"/>
        <v>0</v>
      </c>
      <c r="AE10" s="153">
        <f t="shared" si="0"/>
        <v>0</v>
      </c>
      <c r="AF10" s="153">
        <f t="shared" si="0"/>
        <v>0</v>
      </c>
      <c r="AG10" s="153">
        <f t="shared" si="0"/>
        <v>0</v>
      </c>
      <c r="AH10" s="153">
        <f t="shared" si="0"/>
        <v>0</v>
      </c>
      <c r="AI10" s="153">
        <f t="shared" si="0"/>
        <v>0</v>
      </c>
      <c r="AJ10" s="153">
        <f t="shared" si="0"/>
        <v>0</v>
      </c>
      <c r="AK10" s="153">
        <f t="shared" si="0"/>
        <v>0</v>
      </c>
      <c r="AL10" s="153">
        <f t="shared" si="0"/>
        <v>0</v>
      </c>
      <c r="AM10" s="153">
        <f t="shared" si="0"/>
        <v>0</v>
      </c>
      <c r="AN10" s="153">
        <f t="shared" si="0"/>
        <v>0</v>
      </c>
      <c r="AO10" s="153">
        <f t="shared" si="0"/>
        <v>0</v>
      </c>
      <c r="AP10" s="153">
        <f t="shared" si="0"/>
        <v>0</v>
      </c>
      <c r="AQ10" s="141"/>
      <c r="AR10" s="119"/>
    </row>
    <row r="11" spans="1:44" ht="15.6" x14ac:dyDescent="0.3">
      <c r="A11" s="3"/>
      <c r="B11" s="151" t="s">
        <v>173</v>
      </c>
      <c r="C11" s="150" t="s">
        <v>172</v>
      </c>
      <c r="D11" s="286" t="s">
        <v>171</v>
      </c>
      <c r="E11" s="287"/>
      <c r="F11" s="148">
        <f t="shared" ref="F11:F23" si="1">SUM(H11,I11,J11,M11,N11,O11,R11,S11,T11,W11,X11,Y11,AB11,AC11,AD11,AG11,AH11,AI11,AL11,AM11,AN11)</f>
        <v>6</v>
      </c>
      <c r="G11" s="168">
        <f t="shared" ref="G11:G23" si="2">SUM(L11,Q11,V11,AA11,AF11,AK11,AP11)</f>
        <v>6</v>
      </c>
      <c r="H11" s="148">
        <v>3</v>
      </c>
      <c r="I11" s="147">
        <v>3</v>
      </c>
      <c r="J11" s="147">
        <v>0</v>
      </c>
      <c r="K11" s="147" t="s">
        <v>170</v>
      </c>
      <c r="L11" s="146">
        <v>6</v>
      </c>
      <c r="M11" s="115"/>
      <c r="N11" s="113"/>
      <c r="O11" s="113"/>
      <c r="P11" s="113"/>
      <c r="Q11" s="112"/>
      <c r="R11" s="115"/>
      <c r="S11" s="113"/>
      <c r="T11" s="113"/>
      <c r="U11" s="113"/>
      <c r="V11" s="112"/>
      <c r="W11" s="115"/>
      <c r="X11" s="113"/>
      <c r="Y11" s="113"/>
      <c r="Z11" s="113"/>
      <c r="AA11" s="112"/>
      <c r="AB11" s="115"/>
      <c r="AC11" s="113"/>
      <c r="AD11" s="113"/>
      <c r="AE11" s="113"/>
      <c r="AF11" s="112"/>
      <c r="AG11" s="115"/>
      <c r="AH11" s="113"/>
      <c r="AI11" s="113"/>
      <c r="AJ11" s="113"/>
      <c r="AK11" s="112"/>
      <c r="AL11" s="114"/>
      <c r="AM11" s="113"/>
      <c r="AN11" s="113"/>
      <c r="AO11" s="113"/>
      <c r="AP11" s="112"/>
      <c r="AQ11" s="111"/>
      <c r="AR11" s="129"/>
    </row>
    <row r="12" spans="1:44" ht="15.6" x14ac:dyDescent="0.3">
      <c r="A12" s="3"/>
      <c r="B12" s="109" t="s">
        <v>169</v>
      </c>
      <c r="C12" s="128" t="s">
        <v>66</v>
      </c>
      <c r="D12" s="273" t="s">
        <v>168</v>
      </c>
      <c r="E12" s="274"/>
      <c r="F12" s="106">
        <f t="shared" si="1"/>
        <v>5</v>
      </c>
      <c r="G12" s="167">
        <f t="shared" si="2"/>
        <v>6</v>
      </c>
      <c r="H12" s="106"/>
      <c r="I12" s="104"/>
      <c r="J12" s="104"/>
      <c r="K12" s="104"/>
      <c r="L12" s="103"/>
      <c r="M12" s="106">
        <v>2</v>
      </c>
      <c r="N12" s="104">
        <v>3</v>
      </c>
      <c r="O12" s="104">
        <v>0</v>
      </c>
      <c r="P12" s="104" t="s">
        <v>37</v>
      </c>
      <c r="Q12" s="103">
        <v>6</v>
      </c>
      <c r="R12" s="106"/>
      <c r="S12" s="104"/>
      <c r="T12" s="104"/>
      <c r="U12" s="104"/>
      <c r="V12" s="103"/>
      <c r="W12" s="106"/>
      <c r="X12" s="104"/>
      <c r="Y12" s="104"/>
      <c r="Z12" s="104"/>
      <c r="AA12" s="103"/>
      <c r="AB12" s="106"/>
      <c r="AC12" s="104"/>
      <c r="AD12" s="104"/>
      <c r="AE12" s="104"/>
      <c r="AF12" s="103"/>
      <c r="AG12" s="106"/>
      <c r="AH12" s="104"/>
      <c r="AI12" s="104"/>
      <c r="AJ12" s="104"/>
      <c r="AK12" s="103"/>
      <c r="AL12" s="105"/>
      <c r="AM12" s="104"/>
      <c r="AN12" s="104"/>
      <c r="AO12" s="104"/>
      <c r="AP12" s="103"/>
      <c r="AQ12" s="102" t="s">
        <v>167</v>
      </c>
      <c r="AR12" s="127"/>
    </row>
    <row r="13" spans="1:44" ht="15.6" x14ac:dyDescent="0.3">
      <c r="A13" s="3"/>
      <c r="B13" s="140" t="s">
        <v>166</v>
      </c>
      <c r="C13" s="166" t="s">
        <v>162</v>
      </c>
      <c r="D13" s="275" t="s">
        <v>165</v>
      </c>
      <c r="E13" s="276"/>
      <c r="F13" s="137">
        <f t="shared" si="1"/>
        <v>4</v>
      </c>
      <c r="G13" s="165">
        <f t="shared" si="2"/>
        <v>5</v>
      </c>
      <c r="H13" s="137">
        <v>2</v>
      </c>
      <c r="I13" s="136">
        <v>0</v>
      </c>
      <c r="J13" s="136">
        <v>2</v>
      </c>
      <c r="K13" s="136" t="s">
        <v>37</v>
      </c>
      <c r="L13" s="135">
        <v>5</v>
      </c>
      <c r="M13" s="106"/>
      <c r="N13" s="104"/>
      <c r="O13" s="104"/>
      <c r="P13" s="104"/>
      <c r="Q13" s="103"/>
      <c r="R13" s="106"/>
      <c r="S13" s="104"/>
      <c r="T13" s="104"/>
      <c r="U13" s="104"/>
      <c r="V13" s="103"/>
      <c r="W13" s="106"/>
      <c r="X13" s="104"/>
      <c r="Y13" s="104"/>
      <c r="Z13" s="104"/>
      <c r="AA13" s="103"/>
      <c r="AB13" s="106"/>
      <c r="AC13" s="104"/>
      <c r="AD13" s="104"/>
      <c r="AE13" s="104"/>
      <c r="AF13" s="103"/>
      <c r="AG13" s="106"/>
      <c r="AH13" s="104"/>
      <c r="AI13" s="104"/>
      <c r="AJ13" s="104"/>
      <c r="AK13" s="103"/>
      <c r="AL13" s="105"/>
      <c r="AM13" s="104"/>
      <c r="AN13" s="104"/>
      <c r="AO13" s="104"/>
      <c r="AP13" s="103"/>
      <c r="AQ13" s="102"/>
      <c r="AR13" s="68"/>
    </row>
    <row r="14" spans="1:44" ht="15.6" x14ac:dyDescent="0.3">
      <c r="A14" s="3"/>
      <c r="B14" s="109" t="s">
        <v>164</v>
      </c>
      <c r="C14" s="108" t="s">
        <v>159</v>
      </c>
      <c r="D14" s="273" t="s">
        <v>163</v>
      </c>
      <c r="E14" s="274"/>
      <c r="F14" s="106">
        <f t="shared" si="1"/>
        <v>4</v>
      </c>
      <c r="G14" s="167">
        <f t="shared" si="2"/>
        <v>5</v>
      </c>
      <c r="H14" s="106"/>
      <c r="I14" s="104"/>
      <c r="J14" s="104"/>
      <c r="K14" s="104"/>
      <c r="L14" s="103"/>
      <c r="M14" s="106">
        <v>2</v>
      </c>
      <c r="N14" s="104">
        <v>0</v>
      </c>
      <c r="O14" s="104">
        <v>2</v>
      </c>
      <c r="P14" s="104" t="s">
        <v>37</v>
      </c>
      <c r="Q14" s="103">
        <v>5</v>
      </c>
      <c r="R14" s="106"/>
      <c r="S14" s="104"/>
      <c r="T14" s="104"/>
      <c r="U14" s="104"/>
      <c r="V14" s="103"/>
      <c r="W14" s="106"/>
      <c r="X14" s="104"/>
      <c r="Y14" s="104"/>
      <c r="Z14" s="104"/>
      <c r="AA14" s="103"/>
      <c r="AB14" s="106"/>
      <c r="AC14" s="104"/>
      <c r="AD14" s="104"/>
      <c r="AE14" s="104"/>
      <c r="AF14" s="103"/>
      <c r="AG14" s="106"/>
      <c r="AH14" s="104"/>
      <c r="AI14" s="104"/>
      <c r="AJ14" s="104"/>
      <c r="AK14" s="103"/>
      <c r="AL14" s="105"/>
      <c r="AM14" s="104"/>
      <c r="AN14" s="104"/>
      <c r="AO14" s="104"/>
      <c r="AP14" s="103"/>
      <c r="AQ14" s="102" t="s">
        <v>162</v>
      </c>
      <c r="AR14" s="68"/>
    </row>
    <row r="15" spans="1:44" ht="15.6" x14ac:dyDescent="0.3">
      <c r="A15" s="3"/>
      <c r="B15" s="109" t="s">
        <v>161</v>
      </c>
      <c r="C15" s="108" t="s">
        <v>70</v>
      </c>
      <c r="D15" s="273" t="s">
        <v>160</v>
      </c>
      <c r="E15" s="274"/>
      <c r="F15" s="106">
        <f t="shared" si="1"/>
        <v>3</v>
      </c>
      <c r="G15" s="167">
        <f t="shared" si="2"/>
        <v>3</v>
      </c>
      <c r="H15" s="106"/>
      <c r="I15" s="104"/>
      <c r="J15" s="104"/>
      <c r="K15" s="104"/>
      <c r="L15" s="103"/>
      <c r="M15" s="106"/>
      <c r="N15" s="104"/>
      <c r="O15" s="104"/>
      <c r="P15" s="104"/>
      <c r="Q15" s="103"/>
      <c r="R15" s="106">
        <v>1</v>
      </c>
      <c r="S15" s="104">
        <v>0</v>
      </c>
      <c r="T15" s="104">
        <v>2</v>
      </c>
      <c r="U15" s="104" t="s">
        <v>41</v>
      </c>
      <c r="V15" s="103">
        <v>3</v>
      </c>
      <c r="W15" s="106"/>
      <c r="X15" s="104"/>
      <c r="Y15" s="104"/>
      <c r="Z15" s="104"/>
      <c r="AA15" s="103"/>
      <c r="AB15" s="106"/>
      <c r="AC15" s="104"/>
      <c r="AD15" s="104"/>
      <c r="AE15" s="104"/>
      <c r="AF15" s="103"/>
      <c r="AG15" s="106"/>
      <c r="AH15" s="104"/>
      <c r="AI15" s="104"/>
      <c r="AJ15" s="104"/>
      <c r="AK15" s="103"/>
      <c r="AL15" s="105"/>
      <c r="AM15" s="104"/>
      <c r="AN15" s="104"/>
      <c r="AO15" s="104"/>
      <c r="AP15" s="103"/>
      <c r="AQ15" s="102" t="s">
        <v>159</v>
      </c>
      <c r="AR15" s="68"/>
    </row>
    <row r="16" spans="1:44" ht="15.6" x14ac:dyDescent="0.3">
      <c r="A16" s="3"/>
      <c r="B16" s="140" t="s">
        <v>158</v>
      </c>
      <c r="C16" s="166" t="s">
        <v>153</v>
      </c>
      <c r="D16" s="275" t="s">
        <v>157</v>
      </c>
      <c r="E16" s="276"/>
      <c r="F16" s="137">
        <f t="shared" si="1"/>
        <v>2</v>
      </c>
      <c r="G16" s="165">
        <f t="shared" si="2"/>
        <v>3</v>
      </c>
      <c r="H16" s="137">
        <v>1</v>
      </c>
      <c r="I16" s="136">
        <v>1</v>
      </c>
      <c r="J16" s="136">
        <v>0</v>
      </c>
      <c r="K16" s="136" t="s">
        <v>41</v>
      </c>
      <c r="L16" s="135">
        <v>3</v>
      </c>
      <c r="M16" s="106"/>
      <c r="N16" s="104"/>
      <c r="O16" s="104"/>
      <c r="P16" s="104"/>
      <c r="Q16" s="103"/>
      <c r="R16" s="106"/>
      <c r="S16" s="104"/>
      <c r="T16" s="104"/>
      <c r="U16" s="104"/>
      <c r="V16" s="103"/>
      <c r="W16" s="106"/>
      <c r="X16" s="104"/>
      <c r="Y16" s="104"/>
      <c r="Z16" s="104"/>
      <c r="AA16" s="103"/>
      <c r="AB16" s="106"/>
      <c r="AC16" s="104"/>
      <c r="AD16" s="104"/>
      <c r="AE16" s="104"/>
      <c r="AF16" s="103"/>
      <c r="AG16" s="106"/>
      <c r="AH16" s="104"/>
      <c r="AI16" s="104"/>
      <c r="AJ16" s="104"/>
      <c r="AK16" s="103"/>
      <c r="AL16" s="105"/>
      <c r="AM16" s="104"/>
      <c r="AN16" s="104"/>
      <c r="AO16" s="104"/>
      <c r="AP16" s="103"/>
      <c r="AQ16" s="102"/>
      <c r="AR16" s="68"/>
    </row>
    <row r="17" spans="1:44" ht="15.6" x14ac:dyDescent="0.3">
      <c r="A17" s="3"/>
      <c r="B17" s="109" t="s">
        <v>156</v>
      </c>
      <c r="C17" s="108" t="s">
        <v>155</v>
      </c>
      <c r="D17" s="273" t="s">
        <v>154</v>
      </c>
      <c r="E17" s="274"/>
      <c r="F17" s="106">
        <f t="shared" si="1"/>
        <v>2</v>
      </c>
      <c r="G17" s="167">
        <f t="shared" si="2"/>
        <v>3</v>
      </c>
      <c r="H17" s="106"/>
      <c r="I17" s="104"/>
      <c r="J17" s="104"/>
      <c r="K17" s="104"/>
      <c r="L17" s="103"/>
      <c r="M17" s="106">
        <v>1</v>
      </c>
      <c r="N17" s="104">
        <v>1</v>
      </c>
      <c r="O17" s="104">
        <v>0</v>
      </c>
      <c r="P17" s="104" t="s">
        <v>37</v>
      </c>
      <c r="Q17" s="103">
        <v>3</v>
      </c>
      <c r="R17" s="106"/>
      <c r="S17" s="104"/>
      <c r="T17" s="104"/>
      <c r="U17" s="104"/>
      <c r="V17" s="103"/>
      <c r="W17" s="106"/>
      <c r="X17" s="104"/>
      <c r="Y17" s="104"/>
      <c r="Z17" s="104"/>
      <c r="AA17" s="103"/>
      <c r="AB17" s="106"/>
      <c r="AC17" s="104"/>
      <c r="AD17" s="104"/>
      <c r="AE17" s="104"/>
      <c r="AF17" s="103"/>
      <c r="AG17" s="106"/>
      <c r="AH17" s="104"/>
      <c r="AI17" s="104"/>
      <c r="AJ17" s="104"/>
      <c r="AK17" s="103"/>
      <c r="AL17" s="105"/>
      <c r="AM17" s="104"/>
      <c r="AN17" s="104"/>
      <c r="AO17" s="104"/>
      <c r="AP17" s="103"/>
      <c r="AQ17" s="102" t="s">
        <v>153</v>
      </c>
      <c r="AR17" s="68"/>
    </row>
    <row r="18" spans="1:44" ht="15.6" x14ac:dyDescent="0.3">
      <c r="A18" s="3"/>
      <c r="B18" s="140" t="s">
        <v>25</v>
      </c>
      <c r="C18" s="139" t="s">
        <v>94</v>
      </c>
      <c r="D18" s="275" t="s">
        <v>152</v>
      </c>
      <c r="E18" s="276"/>
      <c r="F18" s="137">
        <f t="shared" si="1"/>
        <v>3</v>
      </c>
      <c r="G18" s="165">
        <f t="shared" si="2"/>
        <v>4</v>
      </c>
      <c r="H18" s="137">
        <v>2</v>
      </c>
      <c r="I18" s="136">
        <v>1</v>
      </c>
      <c r="J18" s="136">
        <v>0</v>
      </c>
      <c r="K18" s="136" t="s">
        <v>41</v>
      </c>
      <c r="L18" s="135">
        <v>4</v>
      </c>
      <c r="M18" s="106"/>
      <c r="N18" s="104"/>
      <c r="O18" s="104"/>
      <c r="P18" s="104"/>
      <c r="Q18" s="103"/>
      <c r="R18" s="106"/>
      <c r="S18" s="104"/>
      <c r="T18" s="104"/>
      <c r="U18" s="104"/>
      <c r="V18" s="103"/>
      <c r="W18" s="106"/>
      <c r="X18" s="104"/>
      <c r="Y18" s="104"/>
      <c r="Z18" s="104"/>
      <c r="AA18" s="103"/>
      <c r="AB18" s="106"/>
      <c r="AC18" s="104"/>
      <c r="AD18" s="104"/>
      <c r="AE18" s="104"/>
      <c r="AF18" s="103"/>
      <c r="AG18" s="106"/>
      <c r="AH18" s="104"/>
      <c r="AI18" s="104"/>
      <c r="AJ18" s="104"/>
      <c r="AK18" s="103"/>
      <c r="AL18" s="105"/>
      <c r="AM18" s="104"/>
      <c r="AN18" s="104"/>
      <c r="AO18" s="104"/>
      <c r="AP18" s="103"/>
      <c r="AQ18" s="102"/>
      <c r="AR18" s="68"/>
    </row>
    <row r="19" spans="1:44" ht="15.6" x14ac:dyDescent="0.3">
      <c r="A19" s="3"/>
      <c r="B19" s="109" t="s">
        <v>24</v>
      </c>
      <c r="C19" s="128" t="s">
        <v>151</v>
      </c>
      <c r="D19" s="273" t="s">
        <v>150</v>
      </c>
      <c r="E19" s="277"/>
      <c r="F19" s="106">
        <f t="shared" si="1"/>
        <v>3</v>
      </c>
      <c r="G19" s="167">
        <f t="shared" si="2"/>
        <v>4</v>
      </c>
      <c r="H19" s="106"/>
      <c r="I19" s="104"/>
      <c r="J19" s="104"/>
      <c r="K19" s="104"/>
      <c r="L19" s="103"/>
      <c r="M19" s="106">
        <v>2</v>
      </c>
      <c r="N19" s="104">
        <v>1</v>
      </c>
      <c r="O19" s="104">
        <v>0</v>
      </c>
      <c r="P19" s="104" t="s">
        <v>37</v>
      </c>
      <c r="Q19" s="103">
        <v>4</v>
      </c>
      <c r="R19" s="106"/>
      <c r="S19" s="104"/>
      <c r="T19" s="104"/>
      <c r="U19" s="104"/>
      <c r="V19" s="103"/>
      <c r="W19" s="106"/>
      <c r="X19" s="104"/>
      <c r="Y19" s="104"/>
      <c r="Z19" s="104"/>
      <c r="AA19" s="103"/>
      <c r="AB19" s="106"/>
      <c r="AC19" s="104"/>
      <c r="AD19" s="104"/>
      <c r="AE19" s="104"/>
      <c r="AF19" s="103"/>
      <c r="AG19" s="106"/>
      <c r="AH19" s="104"/>
      <c r="AI19" s="104"/>
      <c r="AJ19" s="104"/>
      <c r="AK19" s="103"/>
      <c r="AL19" s="105"/>
      <c r="AM19" s="104"/>
      <c r="AN19" s="104"/>
      <c r="AO19" s="104"/>
      <c r="AP19" s="103"/>
      <c r="AQ19" s="102" t="s">
        <v>94</v>
      </c>
      <c r="AR19" s="68"/>
    </row>
    <row r="20" spans="1:44" ht="15.6" x14ac:dyDescent="0.3">
      <c r="A20" s="3"/>
      <c r="B20" s="109" t="s">
        <v>149</v>
      </c>
      <c r="C20" s="128" t="s">
        <v>148</v>
      </c>
      <c r="D20" s="273" t="s">
        <v>147</v>
      </c>
      <c r="E20" s="277"/>
      <c r="F20" s="106">
        <f t="shared" si="1"/>
        <v>3</v>
      </c>
      <c r="G20" s="167">
        <f t="shared" si="2"/>
        <v>4</v>
      </c>
      <c r="H20" s="106"/>
      <c r="I20" s="104"/>
      <c r="J20" s="104"/>
      <c r="K20" s="104"/>
      <c r="L20" s="103"/>
      <c r="M20" s="106"/>
      <c r="N20" s="104"/>
      <c r="O20" s="104"/>
      <c r="P20" s="104"/>
      <c r="Q20" s="103"/>
      <c r="R20" s="106">
        <v>2</v>
      </c>
      <c r="S20" s="104">
        <v>1</v>
      </c>
      <c r="T20" s="104">
        <v>0</v>
      </c>
      <c r="U20" s="104" t="s">
        <v>41</v>
      </c>
      <c r="V20" s="103">
        <v>4</v>
      </c>
      <c r="W20" s="106"/>
      <c r="X20" s="104"/>
      <c r="Y20" s="104"/>
      <c r="Z20" s="104"/>
      <c r="AA20" s="103"/>
      <c r="AB20" s="106"/>
      <c r="AC20" s="104"/>
      <c r="AD20" s="104"/>
      <c r="AE20" s="104"/>
      <c r="AF20" s="103"/>
      <c r="AG20" s="106"/>
      <c r="AH20" s="104"/>
      <c r="AI20" s="104"/>
      <c r="AJ20" s="104"/>
      <c r="AK20" s="103"/>
      <c r="AL20" s="105"/>
      <c r="AM20" s="104"/>
      <c r="AN20" s="104"/>
      <c r="AO20" s="104"/>
      <c r="AP20" s="103"/>
      <c r="AQ20" s="102"/>
      <c r="AR20" s="127"/>
    </row>
    <row r="21" spans="1:44" ht="15.6" x14ac:dyDescent="0.3">
      <c r="A21" s="3"/>
      <c r="B21" s="109" t="s">
        <v>146</v>
      </c>
      <c r="C21" s="108" t="s">
        <v>145</v>
      </c>
      <c r="D21" s="273" t="s">
        <v>144</v>
      </c>
      <c r="E21" s="274"/>
      <c r="F21" s="106">
        <f t="shared" si="1"/>
        <v>3</v>
      </c>
      <c r="G21" s="167">
        <f t="shared" si="2"/>
        <v>4</v>
      </c>
      <c r="H21" s="106"/>
      <c r="I21" s="104"/>
      <c r="J21" s="104"/>
      <c r="K21" s="104"/>
      <c r="L21" s="103"/>
      <c r="M21" s="106"/>
      <c r="N21" s="104"/>
      <c r="O21" s="104"/>
      <c r="P21" s="104"/>
      <c r="Q21" s="103"/>
      <c r="R21" s="106"/>
      <c r="S21" s="104"/>
      <c r="T21" s="104"/>
      <c r="U21" s="104"/>
      <c r="V21" s="103"/>
      <c r="W21" s="106">
        <v>2</v>
      </c>
      <c r="X21" s="104">
        <v>1</v>
      </c>
      <c r="Y21" s="104">
        <v>0</v>
      </c>
      <c r="Z21" s="104" t="s">
        <v>37</v>
      </c>
      <c r="AA21" s="103">
        <v>4</v>
      </c>
      <c r="AB21" s="106"/>
      <c r="AC21" s="104"/>
      <c r="AD21" s="104"/>
      <c r="AE21" s="104"/>
      <c r="AF21" s="103"/>
      <c r="AG21" s="106"/>
      <c r="AH21" s="104"/>
      <c r="AI21" s="104"/>
      <c r="AJ21" s="104"/>
      <c r="AK21" s="103"/>
      <c r="AL21" s="105"/>
      <c r="AM21" s="104"/>
      <c r="AN21" s="104"/>
      <c r="AO21" s="104"/>
      <c r="AP21" s="103"/>
      <c r="AQ21" s="102" t="s">
        <v>143</v>
      </c>
      <c r="AR21" s="68"/>
    </row>
    <row r="22" spans="1:44" ht="15.6" x14ac:dyDescent="0.3">
      <c r="A22" s="3"/>
      <c r="B22" s="140" t="s">
        <v>142</v>
      </c>
      <c r="C22" s="166" t="s">
        <v>0</v>
      </c>
      <c r="D22" s="275" t="s">
        <v>141</v>
      </c>
      <c r="E22" s="276"/>
      <c r="F22" s="137">
        <f t="shared" si="1"/>
        <v>4</v>
      </c>
      <c r="G22" s="165">
        <f t="shared" si="2"/>
        <v>4</v>
      </c>
      <c r="H22" s="137">
        <v>2</v>
      </c>
      <c r="I22" s="136">
        <v>0</v>
      </c>
      <c r="J22" s="136">
        <v>2</v>
      </c>
      <c r="K22" s="136" t="s">
        <v>41</v>
      </c>
      <c r="L22" s="135">
        <v>4</v>
      </c>
      <c r="M22" s="106"/>
      <c r="N22" s="104"/>
      <c r="O22" s="104"/>
      <c r="P22" s="104"/>
      <c r="Q22" s="103"/>
      <c r="R22" s="106"/>
      <c r="S22" s="104"/>
      <c r="T22" s="104"/>
      <c r="U22" s="104"/>
      <c r="V22" s="103"/>
      <c r="W22" s="106"/>
      <c r="X22" s="104"/>
      <c r="Y22" s="104"/>
      <c r="Z22" s="104"/>
      <c r="AA22" s="103"/>
      <c r="AB22" s="106"/>
      <c r="AC22" s="104"/>
      <c r="AD22" s="104"/>
      <c r="AE22" s="104"/>
      <c r="AF22" s="103"/>
      <c r="AG22" s="106"/>
      <c r="AH22" s="104"/>
      <c r="AI22" s="104"/>
      <c r="AJ22" s="104"/>
      <c r="AK22" s="103"/>
      <c r="AL22" s="105"/>
      <c r="AM22" s="104"/>
      <c r="AN22" s="104"/>
      <c r="AO22" s="104"/>
      <c r="AP22" s="103"/>
      <c r="AQ22" s="102"/>
      <c r="AR22" s="68"/>
    </row>
    <row r="23" spans="1:44" ht="16.2" thickBot="1" x14ac:dyDescent="0.35">
      <c r="A23" s="3"/>
      <c r="B23" s="164" t="s">
        <v>140</v>
      </c>
      <c r="C23" s="163" t="s">
        <v>1</v>
      </c>
      <c r="D23" s="278" t="s">
        <v>139</v>
      </c>
      <c r="E23" s="279"/>
      <c r="F23" s="161">
        <f t="shared" si="1"/>
        <v>2</v>
      </c>
      <c r="G23" s="162">
        <f t="shared" si="2"/>
        <v>3</v>
      </c>
      <c r="H23" s="161">
        <v>2</v>
      </c>
      <c r="I23" s="160">
        <v>0</v>
      </c>
      <c r="J23" s="160">
        <v>0</v>
      </c>
      <c r="K23" s="160" t="s">
        <v>37</v>
      </c>
      <c r="L23" s="159">
        <v>3</v>
      </c>
      <c r="M23" s="89"/>
      <c r="N23" s="87"/>
      <c r="O23" s="87"/>
      <c r="P23" s="87"/>
      <c r="Q23" s="86"/>
      <c r="R23" s="89"/>
      <c r="S23" s="87"/>
      <c r="T23" s="87"/>
      <c r="U23" s="87"/>
      <c r="V23" s="86"/>
      <c r="W23" s="89"/>
      <c r="X23" s="87"/>
      <c r="Y23" s="87"/>
      <c r="Z23" s="87"/>
      <c r="AA23" s="86"/>
      <c r="AB23" s="89"/>
      <c r="AC23" s="87"/>
      <c r="AD23" s="87"/>
      <c r="AE23" s="87"/>
      <c r="AF23" s="86"/>
      <c r="AG23" s="89"/>
      <c r="AH23" s="87"/>
      <c r="AI23" s="87"/>
      <c r="AJ23" s="87"/>
      <c r="AK23" s="86"/>
      <c r="AL23" s="88"/>
      <c r="AM23" s="87"/>
      <c r="AN23" s="87"/>
      <c r="AO23" s="87"/>
      <c r="AP23" s="86"/>
      <c r="AQ23" s="85"/>
      <c r="AR23" s="158"/>
    </row>
    <row r="24" spans="1:44" ht="16.2" thickBot="1" x14ac:dyDescent="0.35">
      <c r="A24" s="3"/>
      <c r="B24" s="280" t="s">
        <v>138</v>
      </c>
      <c r="C24" s="281"/>
      <c r="D24" s="281"/>
      <c r="E24" s="126" t="s">
        <v>51</v>
      </c>
      <c r="F24" s="124">
        <f t="shared" ref="F24:AP24" si="3">SUM(F25:F29)</f>
        <v>12</v>
      </c>
      <c r="G24" s="157">
        <f t="shared" si="3"/>
        <v>13</v>
      </c>
      <c r="H24" s="156">
        <f t="shared" si="3"/>
        <v>2</v>
      </c>
      <c r="I24" s="154">
        <f t="shared" si="3"/>
        <v>0</v>
      </c>
      <c r="J24" s="154">
        <f t="shared" si="3"/>
        <v>0</v>
      </c>
      <c r="K24" s="154">
        <f t="shared" si="3"/>
        <v>0</v>
      </c>
      <c r="L24" s="153">
        <f t="shared" si="3"/>
        <v>2</v>
      </c>
      <c r="M24" s="156">
        <f t="shared" si="3"/>
        <v>1</v>
      </c>
      <c r="N24" s="154">
        <f t="shared" si="3"/>
        <v>1</v>
      </c>
      <c r="O24" s="154">
        <f t="shared" si="3"/>
        <v>0</v>
      </c>
      <c r="P24" s="154">
        <f t="shared" si="3"/>
        <v>0</v>
      </c>
      <c r="Q24" s="153">
        <f t="shared" si="3"/>
        <v>2</v>
      </c>
      <c r="R24" s="156">
        <f t="shared" si="3"/>
        <v>0</v>
      </c>
      <c r="S24" s="154">
        <f t="shared" si="3"/>
        <v>0</v>
      </c>
      <c r="T24" s="154">
        <f t="shared" si="3"/>
        <v>0</v>
      </c>
      <c r="U24" s="154">
        <f t="shared" si="3"/>
        <v>0</v>
      </c>
      <c r="V24" s="153">
        <f t="shared" si="3"/>
        <v>0</v>
      </c>
      <c r="W24" s="156">
        <f t="shared" si="3"/>
        <v>2</v>
      </c>
      <c r="X24" s="154">
        <f t="shared" si="3"/>
        <v>2</v>
      </c>
      <c r="Y24" s="154">
        <f t="shared" si="3"/>
        <v>0</v>
      </c>
      <c r="Z24" s="154">
        <f t="shared" si="3"/>
        <v>0</v>
      </c>
      <c r="AA24" s="153">
        <f t="shared" si="3"/>
        <v>4</v>
      </c>
      <c r="AB24" s="156">
        <f t="shared" si="3"/>
        <v>1</v>
      </c>
      <c r="AC24" s="154">
        <f t="shared" si="3"/>
        <v>1</v>
      </c>
      <c r="AD24" s="154">
        <f t="shared" si="3"/>
        <v>0</v>
      </c>
      <c r="AE24" s="154">
        <f t="shared" si="3"/>
        <v>0</v>
      </c>
      <c r="AF24" s="153">
        <f t="shared" si="3"/>
        <v>3</v>
      </c>
      <c r="AG24" s="156">
        <f t="shared" si="3"/>
        <v>1</v>
      </c>
      <c r="AH24" s="154">
        <f t="shared" si="3"/>
        <v>1</v>
      </c>
      <c r="AI24" s="154">
        <f t="shared" si="3"/>
        <v>0</v>
      </c>
      <c r="AJ24" s="154">
        <f t="shared" si="3"/>
        <v>0</v>
      </c>
      <c r="AK24" s="153">
        <f t="shared" si="3"/>
        <v>2</v>
      </c>
      <c r="AL24" s="155">
        <f t="shared" si="3"/>
        <v>0</v>
      </c>
      <c r="AM24" s="154">
        <f t="shared" si="3"/>
        <v>0</v>
      </c>
      <c r="AN24" s="154">
        <f t="shared" si="3"/>
        <v>0</v>
      </c>
      <c r="AO24" s="154">
        <f t="shared" si="3"/>
        <v>0</v>
      </c>
      <c r="AP24" s="153">
        <f t="shared" si="3"/>
        <v>0</v>
      </c>
      <c r="AQ24" s="152"/>
      <c r="AR24" s="119"/>
    </row>
    <row r="25" spans="1:44" ht="15.6" x14ac:dyDescent="0.3">
      <c r="A25" s="3"/>
      <c r="B25" s="151" t="s">
        <v>137</v>
      </c>
      <c r="C25" s="150" t="s">
        <v>136</v>
      </c>
      <c r="D25" s="282" t="s">
        <v>135</v>
      </c>
      <c r="E25" s="283"/>
      <c r="F25" s="148">
        <f>SUM(H25,I25,J25,M25,N25,O25,R25,S25,T25,W25,X25,Y25,AB25,AC25,AD25,AG25,AH25,AI25,AL25,AM25,AN25)</f>
        <v>2</v>
      </c>
      <c r="G25" s="149">
        <f>SUM(L25,Q25,V25,AA25,AF25,AK25,AP25)</f>
        <v>2</v>
      </c>
      <c r="H25" s="148">
        <v>2</v>
      </c>
      <c r="I25" s="147">
        <v>0</v>
      </c>
      <c r="J25" s="147">
        <v>0</v>
      </c>
      <c r="K25" s="147" t="s">
        <v>41</v>
      </c>
      <c r="L25" s="146">
        <v>2</v>
      </c>
      <c r="M25" s="115"/>
      <c r="N25" s="113"/>
      <c r="O25" s="113"/>
      <c r="P25" s="113"/>
      <c r="Q25" s="112"/>
      <c r="R25" s="115"/>
      <c r="S25" s="113"/>
      <c r="T25" s="113"/>
      <c r="U25" s="113"/>
      <c r="V25" s="112"/>
      <c r="W25" s="115"/>
      <c r="X25" s="113"/>
      <c r="Y25" s="113"/>
      <c r="Z25" s="113"/>
      <c r="AA25" s="112"/>
      <c r="AB25" s="115"/>
      <c r="AC25" s="113"/>
      <c r="AD25" s="113"/>
      <c r="AE25" s="113"/>
      <c r="AF25" s="112"/>
      <c r="AG25" s="115"/>
      <c r="AH25" s="113"/>
      <c r="AI25" s="113"/>
      <c r="AJ25" s="113"/>
      <c r="AK25" s="112"/>
      <c r="AL25" s="114"/>
      <c r="AM25" s="113"/>
      <c r="AN25" s="113"/>
      <c r="AO25" s="113"/>
      <c r="AP25" s="112"/>
      <c r="AQ25" s="111"/>
      <c r="AR25" s="129"/>
    </row>
    <row r="26" spans="1:44" ht="15.6" x14ac:dyDescent="0.3">
      <c r="A26" s="3"/>
      <c r="B26" s="109" t="s">
        <v>134</v>
      </c>
      <c r="C26" s="108" t="s">
        <v>133</v>
      </c>
      <c r="D26" s="271" t="s">
        <v>132</v>
      </c>
      <c r="E26" s="272"/>
      <c r="F26" s="106">
        <f>SUM(H26,I26,J26,M26,N26,O26,R26,S26,T26,W26,X26,Y26,AB26,AC26,AD26,AG26,AH26,AI26,AL26,AM26,AN26)</f>
        <v>2</v>
      </c>
      <c r="G26" s="107">
        <f>SUM(L26,Q26,V26,AA26,AF26,AK26,AP26)</f>
        <v>2</v>
      </c>
      <c r="H26" s="106"/>
      <c r="I26" s="104"/>
      <c r="J26" s="104"/>
      <c r="K26" s="104"/>
      <c r="L26" s="103"/>
      <c r="M26" s="106">
        <v>1</v>
      </c>
      <c r="N26" s="104">
        <v>1</v>
      </c>
      <c r="O26" s="104">
        <v>0</v>
      </c>
      <c r="P26" s="104" t="s">
        <v>41</v>
      </c>
      <c r="Q26" s="103">
        <v>2</v>
      </c>
      <c r="R26" s="106"/>
      <c r="S26" s="104"/>
      <c r="T26" s="104"/>
      <c r="U26" s="104"/>
      <c r="V26" s="103"/>
      <c r="W26" s="106"/>
      <c r="X26" s="104"/>
      <c r="Y26" s="104"/>
      <c r="Z26" s="104"/>
      <c r="AA26" s="103"/>
      <c r="AB26" s="106"/>
      <c r="AC26" s="104"/>
      <c r="AD26" s="104"/>
      <c r="AE26" s="104"/>
      <c r="AF26" s="103"/>
      <c r="AG26" s="106"/>
      <c r="AH26" s="104"/>
      <c r="AI26" s="104"/>
      <c r="AJ26" s="104"/>
      <c r="AK26" s="103"/>
      <c r="AL26" s="105"/>
      <c r="AM26" s="104"/>
      <c r="AN26" s="104"/>
      <c r="AO26" s="104"/>
      <c r="AP26" s="103"/>
      <c r="AQ26" s="102"/>
      <c r="AR26" s="68"/>
    </row>
    <row r="27" spans="1:44" ht="15.6" x14ac:dyDescent="0.3">
      <c r="A27" s="3"/>
      <c r="B27" s="109" t="s">
        <v>131</v>
      </c>
      <c r="C27" s="128" t="s">
        <v>130</v>
      </c>
      <c r="D27" s="272" t="s">
        <v>129</v>
      </c>
      <c r="E27" s="288"/>
      <c r="F27" s="106">
        <f>SUM(H27,I27,J27,M27,N27,O27,R27,S27,T27,W27,X27,Y27,AB27,AC27,AD27,AG27,AH27,AI27,AL27,AM27,AN27)</f>
        <v>4</v>
      </c>
      <c r="G27" s="107">
        <f>SUM(L27,Q27,V27,AA27,AF27,AK27,AP27)</f>
        <v>4</v>
      </c>
      <c r="H27" s="106"/>
      <c r="I27" s="104"/>
      <c r="J27" s="104"/>
      <c r="K27" s="104"/>
      <c r="L27" s="103"/>
      <c r="M27" s="106"/>
      <c r="N27" s="104"/>
      <c r="O27" s="104"/>
      <c r="P27" s="104"/>
      <c r="Q27" s="103"/>
      <c r="R27" s="106"/>
      <c r="S27" s="104"/>
      <c r="T27" s="104"/>
      <c r="U27" s="104"/>
      <c r="V27" s="103"/>
      <c r="W27" s="106">
        <v>2</v>
      </c>
      <c r="X27" s="104">
        <v>2</v>
      </c>
      <c r="Y27" s="104">
        <v>0</v>
      </c>
      <c r="Z27" s="104" t="s">
        <v>37</v>
      </c>
      <c r="AA27" s="103">
        <v>4</v>
      </c>
      <c r="AB27" s="106"/>
      <c r="AC27" s="104"/>
      <c r="AD27" s="104"/>
      <c r="AE27" s="104"/>
      <c r="AF27" s="103"/>
      <c r="AG27" s="106"/>
      <c r="AH27" s="104"/>
      <c r="AI27" s="104"/>
      <c r="AJ27" s="104"/>
      <c r="AK27" s="103"/>
      <c r="AL27" s="105"/>
      <c r="AM27" s="104"/>
      <c r="AN27" s="104"/>
      <c r="AO27" s="104"/>
      <c r="AP27" s="103"/>
      <c r="AQ27" s="102"/>
      <c r="AR27" s="127"/>
    </row>
    <row r="28" spans="1:44" ht="15.6" x14ac:dyDescent="0.3">
      <c r="A28" s="3"/>
      <c r="B28" s="109" t="s">
        <v>128</v>
      </c>
      <c r="C28" s="145" t="s">
        <v>127</v>
      </c>
      <c r="D28" s="271" t="s">
        <v>126</v>
      </c>
      <c r="E28" s="272"/>
      <c r="F28" s="106">
        <f>SUM(H28,I28,J28,M28,N28,O28,R28,S28,T28,W28,X28,Y28,AB28,AC28,AD28,AG28,AH28,AI28,AL28,AM28,AN28)</f>
        <v>2</v>
      </c>
      <c r="G28" s="107">
        <f>SUM(L28,Q28,V28,AA28,AF28,AK28,AP28)</f>
        <v>3</v>
      </c>
      <c r="H28" s="106"/>
      <c r="I28" s="104"/>
      <c r="J28" s="104"/>
      <c r="K28" s="104"/>
      <c r="L28" s="103"/>
      <c r="M28" s="106"/>
      <c r="N28" s="104"/>
      <c r="O28" s="104"/>
      <c r="P28" s="104"/>
      <c r="Q28" s="103"/>
      <c r="R28" s="106"/>
      <c r="S28" s="104"/>
      <c r="T28" s="104"/>
      <c r="U28" s="104"/>
      <c r="V28" s="103"/>
      <c r="W28" s="106"/>
      <c r="X28" s="104"/>
      <c r="Y28" s="104"/>
      <c r="Z28" s="104"/>
      <c r="AA28" s="103"/>
      <c r="AB28" s="106">
        <v>1</v>
      </c>
      <c r="AC28" s="104">
        <v>1</v>
      </c>
      <c r="AD28" s="104">
        <v>0</v>
      </c>
      <c r="AE28" s="104" t="s">
        <v>37</v>
      </c>
      <c r="AF28" s="103">
        <v>3</v>
      </c>
      <c r="AG28" s="106"/>
      <c r="AH28" s="104"/>
      <c r="AI28" s="104"/>
      <c r="AJ28" s="104"/>
      <c r="AK28" s="103"/>
      <c r="AL28" s="105"/>
      <c r="AM28" s="104"/>
      <c r="AN28" s="104"/>
      <c r="AO28" s="104"/>
      <c r="AP28" s="103"/>
      <c r="AQ28" s="102"/>
      <c r="AR28" s="127"/>
    </row>
    <row r="29" spans="1:44" ht="16.2" thickBot="1" x14ac:dyDescent="0.35">
      <c r="A29" s="3"/>
      <c r="B29" s="99" t="s">
        <v>125</v>
      </c>
      <c r="C29" s="101" t="s">
        <v>124</v>
      </c>
      <c r="D29" s="289" t="s">
        <v>123</v>
      </c>
      <c r="E29" s="290"/>
      <c r="F29" s="98">
        <f>SUM(H29,I29,J29,M29,N29,O29,R29,S29,T29,W29,X29,Y29,AB29,AC29,AD29,AG29,AH29,AI29,AL29,AM29,AN29)</f>
        <v>2</v>
      </c>
      <c r="G29" s="100">
        <f>SUM(L29,Q29,V29,AA29,AF29,AK29,AP29)</f>
        <v>2</v>
      </c>
      <c r="H29" s="98"/>
      <c r="I29" s="96"/>
      <c r="J29" s="96"/>
      <c r="K29" s="96"/>
      <c r="L29" s="95"/>
      <c r="M29" s="98"/>
      <c r="N29" s="96"/>
      <c r="O29" s="96"/>
      <c r="P29" s="96"/>
      <c r="Q29" s="95"/>
      <c r="R29" s="98"/>
      <c r="S29" s="96"/>
      <c r="T29" s="96"/>
      <c r="U29" s="96"/>
      <c r="V29" s="95"/>
      <c r="W29" s="98"/>
      <c r="X29" s="96"/>
      <c r="Y29" s="96"/>
      <c r="Z29" s="96"/>
      <c r="AA29" s="95"/>
      <c r="AB29" s="98"/>
      <c r="AC29" s="96"/>
      <c r="AD29" s="96"/>
      <c r="AE29" s="96"/>
      <c r="AF29" s="95"/>
      <c r="AG29" s="98">
        <v>1</v>
      </c>
      <c r="AH29" s="96">
        <v>1</v>
      </c>
      <c r="AI29" s="96">
        <v>0</v>
      </c>
      <c r="AJ29" s="96" t="s">
        <v>37</v>
      </c>
      <c r="AK29" s="95">
        <v>2</v>
      </c>
      <c r="AL29" s="97"/>
      <c r="AM29" s="96"/>
      <c r="AN29" s="96"/>
      <c r="AO29" s="96"/>
      <c r="AP29" s="95"/>
      <c r="AQ29" s="94"/>
      <c r="AR29" s="93"/>
    </row>
    <row r="30" spans="1:44" ht="16.2" thickBot="1" x14ac:dyDescent="0.35">
      <c r="A30" s="3"/>
      <c r="B30" s="280" t="s">
        <v>122</v>
      </c>
      <c r="C30" s="281"/>
      <c r="D30" s="281"/>
      <c r="E30" s="126" t="s">
        <v>51</v>
      </c>
      <c r="F30" s="124">
        <f t="shared" ref="F30:AP30" si="4">SUM(F31:F42)</f>
        <v>32</v>
      </c>
      <c r="G30" s="122">
        <f t="shared" si="4"/>
        <v>35</v>
      </c>
      <c r="H30" s="124">
        <f t="shared" si="4"/>
        <v>0</v>
      </c>
      <c r="I30" s="124">
        <f t="shared" si="4"/>
        <v>0</v>
      </c>
      <c r="J30" s="124">
        <f t="shared" si="4"/>
        <v>0</v>
      </c>
      <c r="K30" s="124">
        <f t="shared" si="4"/>
        <v>0</v>
      </c>
      <c r="L30" s="124">
        <f t="shared" si="4"/>
        <v>0</v>
      </c>
      <c r="M30" s="124">
        <f t="shared" si="4"/>
        <v>0</v>
      </c>
      <c r="N30" s="124">
        <f t="shared" si="4"/>
        <v>0</v>
      </c>
      <c r="O30" s="124">
        <f t="shared" si="4"/>
        <v>0</v>
      </c>
      <c r="P30" s="124">
        <f t="shared" si="4"/>
        <v>0</v>
      </c>
      <c r="Q30" s="124">
        <f t="shared" si="4"/>
        <v>0</v>
      </c>
      <c r="R30" s="124">
        <f t="shared" si="4"/>
        <v>7</v>
      </c>
      <c r="S30" s="124">
        <f t="shared" si="4"/>
        <v>6</v>
      </c>
      <c r="T30" s="124">
        <f t="shared" si="4"/>
        <v>0</v>
      </c>
      <c r="U30" s="124">
        <f t="shared" si="4"/>
        <v>0</v>
      </c>
      <c r="V30" s="124">
        <f t="shared" si="4"/>
        <v>13</v>
      </c>
      <c r="W30" s="124">
        <f t="shared" si="4"/>
        <v>6</v>
      </c>
      <c r="X30" s="124">
        <f t="shared" si="4"/>
        <v>4</v>
      </c>
      <c r="Y30" s="124">
        <f t="shared" si="4"/>
        <v>7</v>
      </c>
      <c r="Z30" s="124">
        <f t="shared" si="4"/>
        <v>0</v>
      </c>
      <c r="AA30" s="124">
        <f t="shared" si="4"/>
        <v>20</v>
      </c>
      <c r="AB30" s="124">
        <f t="shared" si="4"/>
        <v>2</v>
      </c>
      <c r="AC30" s="124">
        <f t="shared" si="4"/>
        <v>0</v>
      </c>
      <c r="AD30" s="124">
        <f t="shared" si="4"/>
        <v>0</v>
      </c>
      <c r="AE30" s="124">
        <f t="shared" si="4"/>
        <v>0</v>
      </c>
      <c r="AF30" s="124">
        <f t="shared" si="4"/>
        <v>2</v>
      </c>
      <c r="AG30" s="124">
        <f t="shared" si="4"/>
        <v>0</v>
      </c>
      <c r="AH30" s="124">
        <f t="shared" si="4"/>
        <v>0</v>
      </c>
      <c r="AI30" s="124">
        <f t="shared" si="4"/>
        <v>0</v>
      </c>
      <c r="AJ30" s="124">
        <f t="shared" si="4"/>
        <v>0</v>
      </c>
      <c r="AK30" s="124">
        <f t="shared" si="4"/>
        <v>0</v>
      </c>
      <c r="AL30" s="124">
        <f t="shared" si="4"/>
        <v>0</v>
      </c>
      <c r="AM30" s="124">
        <f t="shared" si="4"/>
        <v>0</v>
      </c>
      <c r="AN30" s="124">
        <f t="shared" si="4"/>
        <v>0</v>
      </c>
      <c r="AO30" s="124">
        <f t="shared" si="4"/>
        <v>0</v>
      </c>
      <c r="AP30" s="124">
        <f t="shared" si="4"/>
        <v>0</v>
      </c>
      <c r="AQ30" s="141"/>
      <c r="AR30" s="119"/>
    </row>
    <row r="31" spans="1:44" ht="15.6" x14ac:dyDescent="0.3">
      <c r="A31" s="3"/>
      <c r="B31" s="118" t="s">
        <v>121</v>
      </c>
      <c r="C31" s="131" t="s">
        <v>101</v>
      </c>
      <c r="D31" s="291" t="s">
        <v>120</v>
      </c>
      <c r="E31" s="292"/>
      <c r="F31" s="115">
        <f>SUM(H31,I31,J31,M31,N31,O31,R31,S31,T31,W31,X31,Y31,AB31,AC31,AD31,AG31,AH31,AI31,AL31,AM31,AN31)</f>
        <v>3</v>
      </c>
      <c r="G31" s="116">
        <f>SUM(L31,Q31,V31,AA31,AF31,AK31,AP31)</f>
        <v>3</v>
      </c>
      <c r="H31" s="115"/>
      <c r="I31" s="113"/>
      <c r="J31" s="113"/>
      <c r="K31" s="113"/>
      <c r="L31" s="112"/>
      <c r="M31" s="115"/>
      <c r="N31" s="113"/>
      <c r="O31" s="113"/>
      <c r="P31" s="113"/>
      <c r="Q31" s="112"/>
      <c r="R31" s="115">
        <v>1</v>
      </c>
      <c r="S31" s="113">
        <v>2</v>
      </c>
      <c r="T31" s="113">
        <v>0</v>
      </c>
      <c r="U31" s="113" t="s">
        <v>41</v>
      </c>
      <c r="V31" s="112">
        <v>3</v>
      </c>
      <c r="W31" s="115"/>
      <c r="X31" s="113"/>
      <c r="Y31" s="113"/>
      <c r="Z31" s="113"/>
      <c r="AA31" s="112"/>
      <c r="AB31" s="115"/>
      <c r="AC31" s="113"/>
      <c r="AD31" s="113"/>
      <c r="AE31" s="113"/>
      <c r="AF31" s="112"/>
      <c r="AG31" s="115"/>
      <c r="AH31" s="113"/>
      <c r="AI31" s="113"/>
      <c r="AJ31" s="113"/>
      <c r="AK31" s="112"/>
      <c r="AL31" s="114"/>
      <c r="AM31" s="113"/>
      <c r="AN31" s="113"/>
      <c r="AO31" s="113"/>
      <c r="AP31" s="112"/>
      <c r="AQ31" s="111"/>
      <c r="AR31" s="129"/>
    </row>
    <row r="32" spans="1:44" ht="15.6" x14ac:dyDescent="0.3">
      <c r="A32" s="3"/>
      <c r="B32" s="109" t="s">
        <v>119</v>
      </c>
      <c r="C32" s="108" t="s">
        <v>118</v>
      </c>
      <c r="D32" s="273" t="s">
        <v>117</v>
      </c>
      <c r="E32" s="274"/>
      <c r="F32" s="106">
        <f>SUM(H32,I32,J32,M32,N32,O32,R32,S32,T32,W32,X32,Y32,AB32,AC32,AD32,AG32,AH32,AI32,AL32,AM32,AN32)</f>
        <v>3</v>
      </c>
      <c r="G32" s="107">
        <f>SUM(L32,Q32,V32,AA32,AF32,AK32,AP32)</f>
        <v>3</v>
      </c>
      <c r="H32" s="106"/>
      <c r="I32" s="104"/>
      <c r="J32" s="104"/>
      <c r="K32" s="104"/>
      <c r="L32" s="103"/>
      <c r="M32" s="106"/>
      <c r="N32" s="104"/>
      <c r="O32" s="104"/>
      <c r="P32" s="104"/>
      <c r="Q32" s="103"/>
      <c r="R32" s="106">
        <v>1</v>
      </c>
      <c r="S32" s="104">
        <v>2</v>
      </c>
      <c r="T32" s="104">
        <v>0</v>
      </c>
      <c r="U32" s="104" t="s">
        <v>41</v>
      </c>
      <c r="V32" s="103">
        <v>3</v>
      </c>
      <c r="W32" s="106"/>
      <c r="X32" s="104"/>
      <c r="Y32" s="104"/>
      <c r="Z32" s="104"/>
      <c r="AA32" s="103"/>
      <c r="AB32" s="106"/>
      <c r="AC32" s="104"/>
      <c r="AD32" s="104"/>
      <c r="AE32" s="104"/>
      <c r="AF32" s="103"/>
      <c r="AG32" s="106"/>
      <c r="AH32" s="104"/>
      <c r="AI32" s="104"/>
      <c r="AJ32" s="104"/>
      <c r="AK32" s="103"/>
      <c r="AL32" s="105"/>
      <c r="AM32" s="104"/>
      <c r="AN32" s="104"/>
      <c r="AO32" s="104"/>
      <c r="AP32" s="103"/>
      <c r="AQ32" s="102"/>
      <c r="AR32" s="68"/>
    </row>
    <row r="33" spans="1:44" ht="15.6" x14ac:dyDescent="0.3">
      <c r="A33" s="3"/>
      <c r="B33" s="109" t="s">
        <v>116</v>
      </c>
      <c r="C33" s="108" t="s">
        <v>115</v>
      </c>
      <c r="D33" s="273" t="s">
        <v>114</v>
      </c>
      <c r="E33" s="274"/>
      <c r="F33" s="106">
        <f>SUM(H33,I33,J33,M33,N33,O33,R33,S33,T33,W33,X33,Y33,AB33,AC33,AD33,AG33,AH33,AI33,AL33,AM33,AN33)</f>
        <v>4</v>
      </c>
      <c r="G33" s="107">
        <f>SUM(L33,Q33,V33,AA33,AF33,AK33,AP33)</f>
        <v>4</v>
      </c>
      <c r="H33" s="106"/>
      <c r="I33" s="104"/>
      <c r="J33" s="104"/>
      <c r="K33" s="104"/>
      <c r="L33" s="103"/>
      <c r="M33" s="106"/>
      <c r="N33" s="104"/>
      <c r="O33" s="104"/>
      <c r="P33" s="104"/>
      <c r="Q33" s="103"/>
      <c r="R33" s="106"/>
      <c r="S33" s="104"/>
      <c r="T33" s="104"/>
      <c r="U33" s="104"/>
      <c r="V33" s="103"/>
      <c r="W33" s="106">
        <v>2</v>
      </c>
      <c r="X33" s="104">
        <v>0</v>
      </c>
      <c r="Y33" s="104">
        <v>2</v>
      </c>
      <c r="Z33" s="104" t="s">
        <v>41</v>
      </c>
      <c r="AA33" s="103">
        <v>4</v>
      </c>
      <c r="AB33" s="106"/>
      <c r="AC33" s="104"/>
      <c r="AD33" s="104"/>
      <c r="AE33" s="104"/>
      <c r="AF33" s="103"/>
      <c r="AG33" s="106"/>
      <c r="AH33" s="104"/>
      <c r="AI33" s="104"/>
      <c r="AJ33" s="104"/>
      <c r="AK33" s="103"/>
      <c r="AL33" s="105"/>
      <c r="AM33" s="104"/>
      <c r="AN33" s="104"/>
      <c r="AO33" s="104"/>
      <c r="AP33" s="103"/>
      <c r="AQ33" s="102" t="s">
        <v>0</v>
      </c>
      <c r="AR33" s="68"/>
    </row>
    <row r="34" spans="1:44" ht="15.6" x14ac:dyDescent="0.3">
      <c r="A34" s="3"/>
      <c r="B34" s="109" t="s">
        <v>113</v>
      </c>
      <c r="C34" s="144" t="s">
        <v>112</v>
      </c>
      <c r="D34" s="273" t="s">
        <v>111</v>
      </c>
      <c r="E34" s="274"/>
      <c r="F34" s="106">
        <f>SUM(H34,I34,J34,M34,N34,O34,R34,S34,T34,W34,X34,Y34,AB34,AC34,AD34,AG34,AH34,AI34,AL34,AM34,AN34)</f>
        <v>3</v>
      </c>
      <c r="G34" s="107">
        <f>SUM(L34,Q34,V34,AA34,AF34,AK34,AP34)</f>
        <v>3</v>
      </c>
      <c r="H34" s="106"/>
      <c r="I34" s="104"/>
      <c r="J34" s="104"/>
      <c r="K34" s="104"/>
      <c r="L34" s="103"/>
      <c r="M34" s="106"/>
      <c r="N34" s="104"/>
      <c r="O34" s="104"/>
      <c r="P34" s="104"/>
      <c r="Q34" s="103"/>
      <c r="R34" s="106">
        <v>2</v>
      </c>
      <c r="S34" s="104">
        <v>1</v>
      </c>
      <c r="T34" s="104">
        <v>0</v>
      </c>
      <c r="U34" s="104" t="s">
        <v>41</v>
      </c>
      <c r="V34" s="143">
        <v>3</v>
      </c>
      <c r="W34" s="106"/>
      <c r="X34" s="104"/>
      <c r="Y34" s="104"/>
      <c r="Z34" s="104"/>
      <c r="AA34" s="103"/>
      <c r="AB34" s="106"/>
      <c r="AC34" s="104"/>
      <c r="AD34" s="104"/>
      <c r="AE34" s="104"/>
      <c r="AF34" s="103"/>
      <c r="AG34" s="106"/>
      <c r="AH34" s="104"/>
      <c r="AI34" s="104"/>
      <c r="AJ34" s="104"/>
      <c r="AK34" s="103"/>
      <c r="AL34" s="105"/>
      <c r="AM34" s="104"/>
      <c r="AN34" s="104"/>
      <c r="AO34" s="104"/>
      <c r="AP34" s="103"/>
      <c r="AQ34" s="102"/>
      <c r="AR34" s="68"/>
    </row>
    <row r="35" spans="1:44" ht="15.6" x14ac:dyDescent="0.3">
      <c r="A35" s="3"/>
      <c r="B35" s="109" t="s">
        <v>110</v>
      </c>
      <c r="C35" s="108" t="s">
        <v>109</v>
      </c>
      <c r="D35" s="273" t="s">
        <v>108</v>
      </c>
      <c r="E35" s="274"/>
      <c r="F35" s="106">
        <f>SUM(H35,I35,J35,M35,N35,O35,R35,S35,T35,W35,X35,Y35,AB35,AC35,AD35,AG35,AH35,AI35,AL35,AM35,AN35)</f>
        <v>2</v>
      </c>
      <c r="G35" s="107">
        <f>SUM(L35,Q35,V35,AA35,AF35,AK35,AP35)</f>
        <v>2</v>
      </c>
      <c r="H35" s="106"/>
      <c r="I35" s="104"/>
      <c r="J35" s="104"/>
      <c r="K35" s="104"/>
      <c r="L35" s="103"/>
      <c r="M35" s="106"/>
      <c r="N35" s="104"/>
      <c r="O35" s="104"/>
      <c r="P35" s="104"/>
      <c r="Q35" s="103"/>
      <c r="R35" s="106">
        <v>1</v>
      </c>
      <c r="S35" s="104">
        <v>1</v>
      </c>
      <c r="T35" s="104">
        <v>0</v>
      </c>
      <c r="U35" s="104" t="s">
        <v>41</v>
      </c>
      <c r="V35" s="103">
        <v>2</v>
      </c>
      <c r="W35" s="106"/>
      <c r="X35" s="104"/>
      <c r="Y35" s="104"/>
      <c r="Z35" s="104"/>
      <c r="AA35" s="103"/>
      <c r="AB35" s="106"/>
      <c r="AC35" s="104"/>
      <c r="AD35" s="104"/>
      <c r="AE35" s="104"/>
      <c r="AF35" s="103"/>
      <c r="AG35" s="106"/>
      <c r="AH35" s="104"/>
      <c r="AI35" s="104"/>
      <c r="AJ35" s="104"/>
      <c r="AK35" s="103"/>
      <c r="AL35" s="105"/>
      <c r="AM35" s="104"/>
      <c r="AN35" s="104"/>
      <c r="AO35" s="104"/>
      <c r="AP35" s="103"/>
      <c r="AQ35" s="102"/>
      <c r="AR35" s="68"/>
    </row>
    <row r="36" spans="1:44" ht="15.6" x14ac:dyDescent="0.3">
      <c r="A36" s="3"/>
      <c r="B36" s="109" t="s">
        <v>107</v>
      </c>
      <c r="C36" s="108" t="s">
        <v>106</v>
      </c>
      <c r="D36" s="273" t="s">
        <v>105</v>
      </c>
      <c r="E36" s="274"/>
      <c r="F36" s="106">
        <v>2</v>
      </c>
      <c r="G36" s="107">
        <v>2</v>
      </c>
      <c r="H36" s="106"/>
      <c r="I36" s="104"/>
      <c r="J36" s="104"/>
      <c r="K36" s="104"/>
      <c r="L36" s="103"/>
      <c r="M36" s="106"/>
      <c r="N36" s="104"/>
      <c r="O36" s="104"/>
      <c r="P36" s="104"/>
      <c r="Q36" s="103"/>
      <c r="R36" s="106"/>
      <c r="S36" s="104"/>
      <c r="T36" s="104"/>
      <c r="U36" s="104"/>
      <c r="V36" s="103"/>
      <c r="W36" s="106">
        <v>2</v>
      </c>
      <c r="X36" s="104">
        <v>0</v>
      </c>
      <c r="Y36" s="104">
        <v>0</v>
      </c>
      <c r="Z36" s="104" t="s">
        <v>37</v>
      </c>
      <c r="AA36" s="103">
        <v>2</v>
      </c>
      <c r="AB36" s="106"/>
      <c r="AC36" s="104"/>
      <c r="AD36" s="104"/>
      <c r="AE36" s="104"/>
      <c r="AF36" s="103"/>
      <c r="AG36" s="106"/>
      <c r="AH36" s="104"/>
      <c r="AI36" s="104"/>
      <c r="AJ36" s="104"/>
      <c r="AK36" s="103"/>
      <c r="AL36" s="105"/>
      <c r="AM36" s="104"/>
      <c r="AN36" s="104"/>
      <c r="AO36" s="104"/>
      <c r="AP36" s="103"/>
      <c r="AQ36" s="102"/>
      <c r="AR36" s="68"/>
    </row>
    <row r="37" spans="1:44" ht="15.6" x14ac:dyDescent="0.3">
      <c r="A37" s="3"/>
      <c r="B37" s="109" t="s">
        <v>104</v>
      </c>
      <c r="C37" s="108" t="s">
        <v>103</v>
      </c>
      <c r="D37" s="273" t="s">
        <v>102</v>
      </c>
      <c r="E37" s="274"/>
      <c r="F37" s="106">
        <f t="shared" ref="F37:F42" si="5">SUM(H37,I37,J37,M37,N37,O37,R37,S37,T37,W37,X37,Y37,AB37,AC37,AD37,AG37,AH37,AI37,AL37,AM37,AN37)</f>
        <v>3</v>
      </c>
      <c r="G37" s="107">
        <f t="shared" ref="G37:G42" si="6">SUM(L37,Q37,V37,AA37,AF37,AK37,AP37)</f>
        <v>3</v>
      </c>
      <c r="H37" s="106"/>
      <c r="I37" s="104"/>
      <c r="J37" s="104"/>
      <c r="K37" s="104"/>
      <c r="L37" s="103"/>
      <c r="M37" s="106"/>
      <c r="N37" s="104"/>
      <c r="O37" s="104"/>
      <c r="P37" s="104"/>
      <c r="Q37" s="103"/>
      <c r="R37" s="106"/>
      <c r="S37" s="104"/>
      <c r="T37" s="104"/>
      <c r="U37" s="104"/>
      <c r="V37" s="103"/>
      <c r="W37" s="106">
        <v>1</v>
      </c>
      <c r="X37" s="104">
        <v>2</v>
      </c>
      <c r="Y37" s="104">
        <v>0</v>
      </c>
      <c r="Z37" s="104" t="s">
        <v>37</v>
      </c>
      <c r="AA37" s="103">
        <v>3</v>
      </c>
      <c r="AB37" s="106"/>
      <c r="AC37" s="104"/>
      <c r="AD37" s="104"/>
      <c r="AE37" s="104"/>
      <c r="AF37" s="103"/>
      <c r="AG37" s="106"/>
      <c r="AH37" s="104"/>
      <c r="AI37" s="104"/>
      <c r="AJ37" s="104"/>
      <c r="AK37" s="103"/>
      <c r="AL37" s="105"/>
      <c r="AM37" s="104"/>
      <c r="AN37" s="104"/>
      <c r="AO37" s="104"/>
      <c r="AP37" s="103"/>
      <c r="AQ37" s="102" t="s">
        <v>101</v>
      </c>
      <c r="AR37" s="68"/>
    </row>
    <row r="38" spans="1:44" ht="15.6" x14ac:dyDescent="0.3">
      <c r="A38" s="3"/>
      <c r="B38" s="109" t="s">
        <v>100</v>
      </c>
      <c r="C38" s="108" t="s">
        <v>99</v>
      </c>
      <c r="D38" s="273" t="s">
        <v>98</v>
      </c>
      <c r="E38" s="274"/>
      <c r="F38" s="106">
        <f t="shared" si="5"/>
        <v>2</v>
      </c>
      <c r="G38" s="107">
        <f t="shared" si="6"/>
        <v>2</v>
      </c>
      <c r="H38" s="106"/>
      <c r="I38" s="104"/>
      <c r="J38" s="104"/>
      <c r="K38" s="104"/>
      <c r="L38" s="103"/>
      <c r="M38" s="106"/>
      <c r="N38" s="104"/>
      <c r="O38" s="104"/>
      <c r="P38" s="104"/>
      <c r="Q38" s="103"/>
      <c r="R38" s="106"/>
      <c r="S38" s="104"/>
      <c r="T38" s="104"/>
      <c r="U38" s="104"/>
      <c r="V38" s="103"/>
      <c r="W38" s="106"/>
      <c r="X38" s="104"/>
      <c r="Y38" s="104"/>
      <c r="Z38" s="104"/>
      <c r="AA38" s="103"/>
      <c r="AB38" s="106">
        <v>2</v>
      </c>
      <c r="AC38" s="104">
        <v>0</v>
      </c>
      <c r="AD38" s="104">
        <v>0</v>
      </c>
      <c r="AE38" s="104" t="s">
        <v>41</v>
      </c>
      <c r="AF38" s="103">
        <v>2</v>
      </c>
      <c r="AG38" s="106"/>
      <c r="AH38" s="104"/>
      <c r="AI38" s="104"/>
      <c r="AJ38" s="104"/>
      <c r="AK38" s="103"/>
      <c r="AL38" s="105"/>
      <c r="AM38" s="104"/>
      <c r="AN38" s="104"/>
      <c r="AO38" s="104"/>
      <c r="AP38" s="103"/>
      <c r="AQ38" s="102"/>
      <c r="AR38" s="68"/>
    </row>
    <row r="39" spans="1:44" ht="15.6" x14ac:dyDescent="0.3">
      <c r="A39" s="3"/>
      <c r="B39" s="109" t="s">
        <v>97</v>
      </c>
      <c r="C39" s="108" t="s">
        <v>96</v>
      </c>
      <c r="D39" s="294" t="s">
        <v>95</v>
      </c>
      <c r="E39" s="277"/>
      <c r="F39" s="106">
        <f t="shared" si="5"/>
        <v>2</v>
      </c>
      <c r="G39" s="107">
        <f t="shared" si="6"/>
        <v>2</v>
      </c>
      <c r="H39" s="106"/>
      <c r="I39" s="104"/>
      <c r="J39" s="104"/>
      <c r="K39" s="104"/>
      <c r="L39" s="103"/>
      <c r="M39" s="106"/>
      <c r="N39" s="104"/>
      <c r="O39" s="104"/>
      <c r="P39" s="104"/>
      <c r="Q39" s="103"/>
      <c r="R39" s="106">
        <v>2</v>
      </c>
      <c r="S39" s="104">
        <v>0</v>
      </c>
      <c r="T39" s="104">
        <v>0</v>
      </c>
      <c r="U39" s="104" t="s">
        <v>37</v>
      </c>
      <c r="V39" s="103">
        <v>2</v>
      </c>
      <c r="W39" s="106"/>
      <c r="X39" s="104"/>
      <c r="Y39" s="104"/>
      <c r="Z39" s="104"/>
      <c r="AA39" s="103"/>
      <c r="AB39" s="106"/>
      <c r="AC39" s="104"/>
      <c r="AD39" s="104"/>
      <c r="AE39" s="104"/>
      <c r="AF39" s="103"/>
      <c r="AG39" s="106"/>
      <c r="AH39" s="104"/>
      <c r="AI39" s="104"/>
      <c r="AJ39" s="104"/>
      <c r="AK39" s="103"/>
      <c r="AL39" s="105"/>
      <c r="AM39" s="104"/>
      <c r="AN39" s="104"/>
      <c r="AO39" s="104"/>
      <c r="AP39" s="103"/>
      <c r="AQ39" s="102" t="s">
        <v>94</v>
      </c>
      <c r="AR39" s="68"/>
    </row>
    <row r="40" spans="1:44" ht="15.6" x14ac:dyDescent="0.3">
      <c r="A40" s="3"/>
      <c r="B40" s="109" t="s">
        <v>93</v>
      </c>
      <c r="C40" s="108" t="s">
        <v>92</v>
      </c>
      <c r="D40" s="273" t="s">
        <v>91</v>
      </c>
      <c r="E40" s="274"/>
      <c r="F40" s="106">
        <f t="shared" si="5"/>
        <v>3</v>
      </c>
      <c r="G40" s="107">
        <f t="shared" si="6"/>
        <v>3</v>
      </c>
      <c r="H40" s="106"/>
      <c r="I40" s="104"/>
      <c r="J40" s="104"/>
      <c r="K40" s="104"/>
      <c r="L40" s="103"/>
      <c r="M40" s="106"/>
      <c r="N40" s="104"/>
      <c r="O40" s="104"/>
      <c r="P40" s="104"/>
      <c r="Q40" s="103"/>
      <c r="R40" s="106"/>
      <c r="S40" s="104"/>
      <c r="T40" s="104"/>
      <c r="U40" s="104"/>
      <c r="V40" s="103"/>
      <c r="W40" s="106">
        <v>1</v>
      </c>
      <c r="X40" s="104">
        <v>2</v>
      </c>
      <c r="Y40" s="104">
        <v>0</v>
      </c>
      <c r="Z40" s="104" t="s">
        <v>37</v>
      </c>
      <c r="AA40" s="103">
        <v>3</v>
      </c>
      <c r="AB40" s="106"/>
      <c r="AC40" s="104"/>
      <c r="AD40" s="104"/>
      <c r="AE40" s="104"/>
      <c r="AF40" s="103"/>
      <c r="AG40" s="106"/>
      <c r="AH40" s="104"/>
      <c r="AI40" s="104"/>
      <c r="AJ40" s="104"/>
      <c r="AK40" s="103"/>
      <c r="AL40" s="105"/>
      <c r="AM40" s="104"/>
      <c r="AN40" s="104"/>
      <c r="AO40" s="104"/>
      <c r="AP40" s="103"/>
      <c r="AQ40" s="102"/>
      <c r="AR40" s="68"/>
    </row>
    <row r="41" spans="1:44" ht="27.6" x14ac:dyDescent="0.3">
      <c r="A41" s="3"/>
      <c r="B41" s="109" t="s">
        <v>90</v>
      </c>
      <c r="C41" s="108" t="s">
        <v>89</v>
      </c>
      <c r="D41" s="273" t="s">
        <v>88</v>
      </c>
      <c r="E41" s="277"/>
      <c r="F41" s="106">
        <f t="shared" si="5"/>
        <v>2</v>
      </c>
      <c r="G41" s="107">
        <f t="shared" si="6"/>
        <v>4</v>
      </c>
      <c r="H41" s="106"/>
      <c r="I41" s="104"/>
      <c r="J41" s="104"/>
      <c r="K41" s="104"/>
      <c r="L41" s="103"/>
      <c r="M41" s="106"/>
      <c r="N41" s="104"/>
      <c r="O41" s="104"/>
      <c r="P41" s="104"/>
      <c r="Q41" s="103"/>
      <c r="R41" s="106"/>
      <c r="S41" s="104"/>
      <c r="T41" s="104"/>
      <c r="U41" s="104"/>
      <c r="V41" s="103"/>
      <c r="W41" s="106">
        <v>0</v>
      </c>
      <c r="X41" s="104">
        <v>0</v>
      </c>
      <c r="Y41" s="104">
        <v>2</v>
      </c>
      <c r="Z41" s="104" t="s">
        <v>41</v>
      </c>
      <c r="AA41" s="103">
        <v>4</v>
      </c>
      <c r="AB41" s="106"/>
      <c r="AC41" s="104"/>
      <c r="AD41" s="104"/>
      <c r="AE41" s="104"/>
      <c r="AF41" s="103"/>
      <c r="AG41" s="106"/>
      <c r="AH41" s="104"/>
      <c r="AI41" s="104"/>
      <c r="AJ41" s="104"/>
      <c r="AK41" s="103"/>
      <c r="AL41" s="105"/>
      <c r="AM41" s="104"/>
      <c r="AN41" s="104"/>
      <c r="AO41" s="104"/>
      <c r="AP41" s="103"/>
      <c r="AQ41" s="142" t="s">
        <v>87</v>
      </c>
      <c r="AR41" s="68"/>
    </row>
    <row r="42" spans="1:44" ht="16.2" thickBot="1" x14ac:dyDescent="0.35">
      <c r="A42" s="3"/>
      <c r="B42" s="109" t="s">
        <v>86</v>
      </c>
      <c r="C42" s="128" t="s">
        <v>85</v>
      </c>
      <c r="D42" s="272" t="s">
        <v>84</v>
      </c>
      <c r="E42" s="288"/>
      <c r="F42" s="106">
        <f t="shared" si="5"/>
        <v>3</v>
      </c>
      <c r="G42" s="107">
        <f t="shared" si="6"/>
        <v>4</v>
      </c>
      <c r="H42" s="106"/>
      <c r="I42" s="104"/>
      <c r="J42" s="104"/>
      <c r="K42" s="104"/>
      <c r="L42" s="103"/>
      <c r="M42" s="106"/>
      <c r="N42" s="104"/>
      <c r="O42" s="104"/>
      <c r="P42" s="104"/>
      <c r="Q42" s="103"/>
      <c r="R42" s="106"/>
      <c r="S42" s="104"/>
      <c r="T42" s="104"/>
      <c r="U42" s="104"/>
      <c r="V42" s="103"/>
      <c r="W42" s="106">
        <v>0</v>
      </c>
      <c r="X42" s="104">
        <v>0</v>
      </c>
      <c r="Y42" s="104">
        <v>3</v>
      </c>
      <c r="Z42" s="104" t="s">
        <v>41</v>
      </c>
      <c r="AA42" s="103">
        <v>4</v>
      </c>
      <c r="AB42" s="106"/>
      <c r="AC42" s="104"/>
      <c r="AD42" s="104"/>
      <c r="AE42" s="104"/>
      <c r="AF42" s="103"/>
      <c r="AG42" s="106"/>
      <c r="AH42" s="104"/>
      <c r="AI42" s="104"/>
      <c r="AJ42" s="104"/>
      <c r="AK42" s="103"/>
      <c r="AL42" s="105"/>
      <c r="AM42" s="104"/>
      <c r="AN42" s="104"/>
      <c r="AO42" s="104"/>
      <c r="AP42" s="103"/>
      <c r="AQ42" s="102"/>
      <c r="AR42" s="127"/>
    </row>
    <row r="43" spans="1:44" ht="16.2" thickBot="1" x14ac:dyDescent="0.35">
      <c r="A43" s="3"/>
      <c r="B43" s="280" t="s">
        <v>83</v>
      </c>
      <c r="C43" s="281"/>
      <c r="D43" s="281"/>
      <c r="E43" s="126" t="s">
        <v>51</v>
      </c>
      <c r="F43" s="124">
        <f t="shared" ref="F43:AP43" si="7">SUM(F44:F49)</f>
        <v>19</v>
      </c>
      <c r="G43" s="125">
        <f t="shared" si="7"/>
        <v>21</v>
      </c>
      <c r="H43" s="124">
        <f t="shared" si="7"/>
        <v>1</v>
      </c>
      <c r="I43" s="122">
        <f t="shared" si="7"/>
        <v>0</v>
      </c>
      <c r="J43" s="122">
        <f t="shared" si="7"/>
        <v>2</v>
      </c>
      <c r="K43" s="122">
        <f t="shared" si="7"/>
        <v>0</v>
      </c>
      <c r="L43" s="121">
        <f t="shared" si="7"/>
        <v>4</v>
      </c>
      <c r="M43" s="124">
        <f t="shared" si="7"/>
        <v>2</v>
      </c>
      <c r="N43" s="122">
        <f t="shared" si="7"/>
        <v>2</v>
      </c>
      <c r="O43" s="122">
        <f t="shared" si="7"/>
        <v>0</v>
      </c>
      <c r="P43" s="122">
        <f t="shared" si="7"/>
        <v>0</v>
      </c>
      <c r="Q43" s="121">
        <f t="shared" si="7"/>
        <v>5</v>
      </c>
      <c r="R43" s="124">
        <f t="shared" si="7"/>
        <v>1</v>
      </c>
      <c r="S43" s="122">
        <f t="shared" si="7"/>
        <v>2</v>
      </c>
      <c r="T43" s="122">
        <f t="shared" si="7"/>
        <v>0</v>
      </c>
      <c r="U43" s="122">
        <f t="shared" si="7"/>
        <v>0</v>
      </c>
      <c r="V43" s="121">
        <f t="shared" si="7"/>
        <v>3</v>
      </c>
      <c r="W43" s="124">
        <f t="shared" si="7"/>
        <v>2</v>
      </c>
      <c r="X43" s="122">
        <f t="shared" si="7"/>
        <v>0</v>
      </c>
      <c r="Y43" s="122">
        <f t="shared" si="7"/>
        <v>4</v>
      </c>
      <c r="Z43" s="122">
        <f t="shared" si="7"/>
        <v>0</v>
      </c>
      <c r="AA43" s="121">
        <f t="shared" si="7"/>
        <v>6</v>
      </c>
      <c r="AB43" s="124">
        <f t="shared" si="7"/>
        <v>1</v>
      </c>
      <c r="AC43" s="122">
        <f t="shared" si="7"/>
        <v>0</v>
      </c>
      <c r="AD43" s="122">
        <f t="shared" si="7"/>
        <v>2</v>
      </c>
      <c r="AE43" s="122">
        <f t="shared" si="7"/>
        <v>0</v>
      </c>
      <c r="AF43" s="121">
        <f t="shared" si="7"/>
        <v>3</v>
      </c>
      <c r="AG43" s="124">
        <f t="shared" si="7"/>
        <v>0</v>
      </c>
      <c r="AH43" s="122">
        <f t="shared" si="7"/>
        <v>0</v>
      </c>
      <c r="AI43" s="122">
        <f t="shared" si="7"/>
        <v>0</v>
      </c>
      <c r="AJ43" s="122">
        <f t="shared" si="7"/>
        <v>0</v>
      </c>
      <c r="AK43" s="121">
        <f t="shared" si="7"/>
        <v>0</v>
      </c>
      <c r="AL43" s="123">
        <f t="shared" si="7"/>
        <v>0</v>
      </c>
      <c r="AM43" s="122">
        <f t="shared" si="7"/>
        <v>0</v>
      </c>
      <c r="AN43" s="122">
        <f t="shared" si="7"/>
        <v>0</v>
      </c>
      <c r="AO43" s="122">
        <f t="shared" si="7"/>
        <v>0</v>
      </c>
      <c r="AP43" s="121">
        <f t="shared" si="7"/>
        <v>0</v>
      </c>
      <c r="AQ43" s="141"/>
      <c r="AR43" s="119"/>
    </row>
    <row r="44" spans="1:44" ht="15.6" x14ac:dyDescent="0.3">
      <c r="A44" s="3"/>
      <c r="B44" s="118" t="s">
        <v>82</v>
      </c>
      <c r="C44" s="117" t="s">
        <v>81</v>
      </c>
      <c r="D44" s="291" t="s">
        <v>80</v>
      </c>
      <c r="E44" s="293"/>
      <c r="F44" s="115">
        <f t="shared" ref="F44:F49" si="8">SUM(H44,I44,J44,M44,N44,O44,R44,S44,T44,W44,X44,Y44,AB44,AC44,AD44,AG44,AH44,AI44,AL44,AM44,AN44)</f>
        <v>4</v>
      </c>
      <c r="G44" s="116">
        <f t="shared" ref="G44:G49" si="9">SUM(L44,Q44,V44,AA44,AF44,AK44,AP44)</f>
        <v>5</v>
      </c>
      <c r="H44" s="115"/>
      <c r="I44" s="113"/>
      <c r="J44" s="113"/>
      <c r="K44" s="113"/>
      <c r="L44" s="112"/>
      <c r="M44" s="115">
        <v>2</v>
      </c>
      <c r="N44" s="113">
        <v>2</v>
      </c>
      <c r="O44" s="113">
        <v>0</v>
      </c>
      <c r="P44" s="113" t="s">
        <v>41</v>
      </c>
      <c r="Q44" s="112">
        <v>5</v>
      </c>
      <c r="R44" s="115"/>
      <c r="S44" s="113"/>
      <c r="T44" s="113"/>
      <c r="U44" s="113"/>
      <c r="V44" s="112"/>
      <c r="W44" s="115"/>
      <c r="X44" s="113"/>
      <c r="Y44" s="113"/>
      <c r="Z44" s="113"/>
      <c r="AA44" s="112"/>
      <c r="AB44" s="115"/>
      <c r="AC44" s="113"/>
      <c r="AD44" s="113"/>
      <c r="AE44" s="113"/>
      <c r="AF44" s="112"/>
      <c r="AG44" s="115"/>
      <c r="AH44" s="113"/>
      <c r="AI44" s="113"/>
      <c r="AJ44" s="113"/>
      <c r="AK44" s="112"/>
      <c r="AL44" s="114"/>
      <c r="AM44" s="113"/>
      <c r="AN44" s="113"/>
      <c r="AO44" s="113"/>
      <c r="AP44" s="112"/>
      <c r="AQ44" s="111"/>
      <c r="AR44" s="110"/>
    </row>
    <row r="45" spans="1:44" ht="15.6" x14ac:dyDescent="0.3">
      <c r="A45" s="3"/>
      <c r="B45" s="140" t="s">
        <v>79</v>
      </c>
      <c r="C45" s="139" t="s">
        <v>78</v>
      </c>
      <c r="D45" s="275" t="s">
        <v>77</v>
      </c>
      <c r="E45" s="276"/>
      <c r="F45" s="137">
        <f t="shared" si="8"/>
        <v>3</v>
      </c>
      <c r="G45" s="138">
        <f t="shared" si="9"/>
        <v>4</v>
      </c>
      <c r="H45" s="137">
        <v>1</v>
      </c>
      <c r="I45" s="136">
        <v>0</v>
      </c>
      <c r="J45" s="136">
        <v>2</v>
      </c>
      <c r="K45" s="136" t="s">
        <v>41</v>
      </c>
      <c r="L45" s="135">
        <v>4</v>
      </c>
      <c r="M45" s="106"/>
      <c r="N45" s="104"/>
      <c r="O45" s="104"/>
      <c r="P45" s="104"/>
      <c r="Q45" s="103"/>
      <c r="R45" s="106"/>
      <c r="S45" s="104"/>
      <c r="T45" s="104"/>
      <c r="U45" s="104"/>
      <c r="V45" s="103"/>
      <c r="W45" s="106"/>
      <c r="X45" s="104"/>
      <c r="Y45" s="104"/>
      <c r="Z45" s="104"/>
      <c r="AA45" s="103"/>
      <c r="AB45" s="106"/>
      <c r="AC45" s="104"/>
      <c r="AD45" s="104"/>
      <c r="AE45" s="104"/>
      <c r="AF45" s="103"/>
      <c r="AG45" s="106"/>
      <c r="AH45" s="104"/>
      <c r="AI45" s="104"/>
      <c r="AJ45" s="104"/>
      <c r="AK45" s="103"/>
      <c r="AL45" s="105"/>
      <c r="AM45" s="104"/>
      <c r="AN45" s="104"/>
      <c r="AO45" s="104"/>
      <c r="AP45" s="103"/>
      <c r="AQ45" s="102"/>
      <c r="AR45" s="127"/>
    </row>
    <row r="46" spans="1:44" ht="15.6" x14ac:dyDescent="0.3">
      <c r="A46" s="3"/>
      <c r="B46" s="109" t="s">
        <v>76</v>
      </c>
      <c r="C46" s="108" t="s">
        <v>75</v>
      </c>
      <c r="D46" s="273" t="s">
        <v>74</v>
      </c>
      <c r="E46" s="274"/>
      <c r="F46" s="106">
        <f t="shared" si="8"/>
        <v>3</v>
      </c>
      <c r="G46" s="107">
        <f t="shared" si="9"/>
        <v>3</v>
      </c>
      <c r="H46" s="106"/>
      <c r="I46" s="104"/>
      <c r="J46" s="104"/>
      <c r="K46" s="104"/>
      <c r="L46" s="103"/>
      <c r="M46" s="106"/>
      <c r="N46" s="104"/>
      <c r="O46" s="104"/>
      <c r="P46" s="104"/>
      <c r="Q46" s="103"/>
      <c r="R46" s="106">
        <v>1</v>
      </c>
      <c r="S46" s="104">
        <v>2</v>
      </c>
      <c r="T46" s="104">
        <v>0</v>
      </c>
      <c r="U46" s="104" t="s">
        <v>37</v>
      </c>
      <c r="V46" s="103">
        <v>3</v>
      </c>
      <c r="W46" s="106"/>
      <c r="X46" s="104"/>
      <c r="Y46" s="104"/>
      <c r="Z46" s="104"/>
      <c r="AA46" s="103"/>
      <c r="AB46" s="106"/>
      <c r="AC46" s="104"/>
      <c r="AD46" s="104"/>
      <c r="AE46" s="104"/>
      <c r="AF46" s="103"/>
      <c r="AG46" s="106"/>
      <c r="AH46" s="104"/>
      <c r="AI46" s="104"/>
      <c r="AJ46" s="104"/>
      <c r="AK46" s="103"/>
      <c r="AL46" s="105"/>
      <c r="AM46" s="104"/>
      <c r="AN46" s="104"/>
      <c r="AO46" s="104"/>
      <c r="AP46" s="103"/>
      <c r="AQ46" s="102" t="s">
        <v>3</v>
      </c>
      <c r="AR46" s="68"/>
    </row>
    <row r="47" spans="1:44" ht="15.6" x14ac:dyDescent="0.3">
      <c r="A47" s="3"/>
      <c r="B47" s="109" t="s">
        <v>73</v>
      </c>
      <c r="C47" s="128" t="s">
        <v>72</v>
      </c>
      <c r="D47" s="273" t="s">
        <v>71</v>
      </c>
      <c r="E47" s="274"/>
      <c r="F47" s="106">
        <f t="shared" si="8"/>
        <v>3</v>
      </c>
      <c r="G47" s="107">
        <f t="shared" si="9"/>
        <v>3</v>
      </c>
      <c r="H47" s="106"/>
      <c r="I47" s="104"/>
      <c r="J47" s="104"/>
      <c r="K47" s="104"/>
      <c r="L47" s="103"/>
      <c r="M47" s="106"/>
      <c r="N47" s="104"/>
      <c r="O47" s="104"/>
      <c r="P47" s="104"/>
      <c r="Q47" s="103"/>
      <c r="R47" s="106"/>
      <c r="S47" s="104"/>
      <c r="T47" s="104"/>
      <c r="U47" s="104"/>
      <c r="V47" s="134"/>
      <c r="W47" s="106">
        <v>1</v>
      </c>
      <c r="X47" s="104">
        <v>0</v>
      </c>
      <c r="Y47" s="104">
        <v>2</v>
      </c>
      <c r="Z47" s="104" t="s">
        <v>37</v>
      </c>
      <c r="AA47" s="103">
        <v>3</v>
      </c>
      <c r="AB47" s="106"/>
      <c r="AC47" s="104"/>
      <c r="AD47" s="104"/>
      <c r="AE47" s="104"/>
      <c r="AF47" s="103"/>
      <c r="AG47" s="106"/>
      <c r="AH47" s="104"/>
      <c r="AI47" s="104"/>
      <c r="AJ47" s="104"/>
      <c r="AK47" s="103"/>
      <c r="AL47" s="105"/>
      <c r="AM47" s="104"/>
      <c r="AN47" s="104"/>
      <c r="AO47" s="104"/>
      <c r="AP47" s="103"/>
      <c r="AQ47" s="102" t="s">
        <v>70</v>
      </c>
      <c r="AR47" s="127"/>
    </row>
    <row r="48" spans="1:44" ht="15.6" x14ac:dyDescent="0.3">
      <c r="A48" s="3"/>
      <c r="B48" s="109" t="s">
        <v>69</v>
      </c>
      <c r="C48" s="108" t="s">
        <v>68</v>
      </c>
      <c r="D48" s="272" t="s">
        <v>67</v>
      </c>
      <c r="E48" s="288"/>
      <c r="F48" s="106">
        <f t="shared" si="8"/>
        <v>3</v>
      </c>
      <c r="G48" s="107">
        <f t="shared" si="9"/>
        <v>3</v>
      </c>
      <c r="H48" s="106"/>
      <c r="I48" s="104"/>
      <c r="J48" s="104"/>
      <c r="K48" s="104"/>
      <c r="L48" s="103"/>
      <c r="M48" s="106"/>
      <c r="N48" s="104"/>
      <c r="O48" s="104"/>
      <c r="P48" s="104"/>
      <c r="Q48" s="103"/>
      <c r="R48" s="106"/>
      <c r="S48" s="104"/>
      <c r="T48" s="104"/>
      <c r="U48" s="104"/>
      <c r="V48" s="134"/>
      <c r="W48" s="106"/>
      <c r="X48" s="104"/>
      <c r="Y48" s="104"/>
      <c r="Z48" s="104"/>
      <c r="AA48" s="103"/>
      <c r="AB48" s="106">
        <v>1</v>
      </c>
      <c r="AC48" s="104">
        <v>0</v>
      </c>
      <c r="AD48" s="104">
        <v>2</v>
      </c>
      <c r="AE48" s="104" t="s">
        <v>41</v>
      </c>
      <c r="AF48" s="103">
        <v>3</v>
      </c>
      <c r="AG48" s="106"/>
      <c r="AH48" s="104"/>
      <c r="AI48" s="104"/>
      <c r="AJ48" s="104"/>
      <c r="AK48" s="103"/>
      <c r="AL48" s="105"/>
      <c r="AM48" s="104"/>
      <c r="AN48" s="104"/>
      <c r="AO48" s="104"/>
      <c r="AP48" s="103"/>
      <c r="AQ48" s="102" t="s">
        <v>66</v>
      </c>
      <c r="AR48" s="68"/>
    </row>
    <row r="49" spans="1:44" ht="16.2" thickBot="1" x14ac:dyDescent="0.35">
      <c r="A49" s="3"/>
      <c r="B49" s="109" t="s">
        <v>65</v>
      </c>
      <c r="C49" s="128" t="s">
        <v>64</v>
      </c>
      <c r="D49" s="271" t="s">
        <v>63</v>
      </c>
      <c r="E49" s="272"/>
      <c r="F49" s="106">
        <f t="shared" si="8"/>
        <v>3</v>
      </c>
      <c r="G49" s="107">
        <f t="shared" si="9"/>
        <v>3</v>
      </c>
      <c r="H49" s="106"/>
      <c r="I49" s="104"/>
      <c r="J49" s="104"/>
      <c r="K49" s="104"/>
      <c r="L49" s="103"/>
      <c r="M49" s="106"/>
      <c r="N49" s="104"/>
      <c r="O49" s="104"/>
      <c r="P49" s="104"/>
      <c r="Q49" s="103"/>
      <c r="R49" s="106"/>
      <c r="S49" s="104"/>
      <c r="T49" s="104"/>
      <c r="U49" s="104"/>
      <c r="V49" s="134"/>
      <c r="W49" s="106">
        <v>1</v>
      </c>
      <c r="X49" s="104">
        <v>0</v>
      </c>
      <c r="Y49" s="104">
        <v>2</v>
      </c>
      <c r="Z49" s="104" t="s">
        <v>41</v>
      </c>
      <c r="AA49" s="103">
        <v>3</v>
      </c>
      <c r="AB49" s="106"/>
      <c r="AC49" s="104"/>
      <c r="AD49" s="104"/>
      <c r="AE49" s="104"/>
      <c r="AF49" s="103"/>
      <c r="AG49" s="106"/>
      <c r="AH49" s="104"/>
      <c r="AI49" s="104"/>
      <c r="AJ49" s="104"/>
      <c r="AK49" s="103"/>
      <c r="AL49" s="105"/>
      <c r="AM49" s="104"/>
      <c r="AN49" s="104"/>
      <c r="AO49" s="104"/>
      <c r="AP49" s="103"/>
      <c r="AQ49" s="102"/>
      <c r="AR49" s="127"/>
    </row>
    <row r="50" spans="1:44" ht="16.2" thickBot="1" x14ac:dyDescent="0.35">
      <c r="A50" s="3"/>
      <c r="B50" s="133" t="s">
        <v>62</v>
      </c>
      <c r="C50" s="132"/>
      <c r="D50" s="132"/>
      <c r="E50" s="126" t="s">
        <v>51</v>
      </c>
      <c r="F50" s="124">
        <f t="shared" ref="F50:AP50" si="10">SUM(F51:F53)</f>
        <v>10</v>
      </c>
      <c r="G50" s="125">
        <f t="shared" si="10"/>
        <v>11</v>
      </c>
      <c r="H50" s="124">
        <f t="shared" si="10"/>
        <v>0</v>
      </c>
      <c r="I50" s="122">
        <f t="shared" si="10"/>
        <v>0</v>
      </c>
      <c r="J50" s="122">
        <f t="shared" si="10"/>
        <v>0</v>
      </c>
      <c r="K50" s="122">
        <f t="shared" si="10"/>
        <v>0</v>
      </c>
      <c r="L50" s="121">
        <f t="shared" si="10"/>
        <v>0</v>
      </c>
      <c r="M50" s="124">
        <f t="shared" si="10"/>
        <v>1</v>
      </c>
      <c r="N50" s="122">
        <f t="shared" si="10"/>
        <v>0</v>
      </c>
      <c r="O50" s="122">
        <f t="shared" si="10"/>
        <v>3</v>
      </c>
      <c r="P50" s="122">
        <f t="shared" si="10"/>
        <v>0</v>
      </c>
      <c r="Q50" s="121">
        <f t="shared" si="10"/>
        <v>4</v>
      </c>
      <c r="R50" s="124">
        <f t="shared" si="10"/>
        <v>0</v>
      </c>
      <c r="S50" s="122">
        <f t="shared" si="10"/>
        <v>0</v>
      </c>
      <c r="T50" s="122">
        <f t="shared" si="10"/>
        <v>3</v>
      </c>
      <c r="U50" s="122">
        <f t="shared" si="10"/>
        <v>0</v>
      </c>
      <c r="V50" s="121">
        <f t="shared" si="10"/>
        <v>4</v>
      </c>
      <c r="W50" s="124">
        <f t="shared" si="10"/>
        <v>0</v>
      </c>
      <c r="X50" s="122">
        <f t="shared" si="10"/>
        <v>0</v>
      </c>
      <c r="Y50" s="122">
        <f t="shared" si="10"/>
        <v>0</v>
      </c>
      <c r="Z50" s="122">
        <f t="shared" si="10"/>
        <v>0</v>
      </c>
      <c r="AA50" s="121">
        <f t="shared" si="10"/>
        <v>0</v>
      </c>
      <c r="AB50" s="124">
        <f t="shared" si="10"/>
        <v>1</v>
      </c>
      <c r="AC50" s="122">
        <f t="shared" si="10"/>
        <v>0</v>
      </c>
      <c r="AD50" s="122">
        <f t="shared" si="10"/>
        <v>2</v>
      </c>
      <c r="AE50" s="122">
        <f t="shared" si="10"/>
        <v>0</v>
      </c>
      <c r="AF50" s="121">
        <f t="shared" si="10"/>
        <v>3</v>
      </c>
      <c r="AG50" s="124">
        <f t="shared" si="10"/>
        <v>0</v>
      </c>
      <c r="AH50" s="122">
        <f t="shared" si="10"/>
        <v>0</v>
      </c>
      <c r="AI50" s="122">
        <f t="shared" si="10"/>
        <v>0</v>
      </c>
      <c r="AJ50" s="122">
        <f t="shared" si="10"/>
        <v>0</v>
      </c>
      <c r="AK50" s="121">
        <f t="shared" si="10"/>
        <v>0</v>
      </c>
      <c r="AL50" s="123">
        <f t="shared" si="10"/>
        <v>0</v>
      </c>
      <c r="AM50" s="122">
        <f t="shared" si="10"/>
        <v>0</v>
      </c>
      <c r="AN50" s="122">
        <f t="shared" si="10"/>
        <v>0</v>
      </c>
      <c r="AO50" s="122">
        <f t="shared" si="10"/>
        <v>0</v>
      </c>
      <c r="AP50" s="121">
        <f t="shared" si="10"/>
        <v>0</v>
      </c>
      <c r="AQ50" s="120"/>
      <c r="AR50" s="119"/>
    </row>
    <row r="51" spans="1:44" ht="15.6" x14ac:dyDescent="0.3">
      <c r="A51" s="3"/>
      <c r="B51" s="118" t="s">
        <v>61</v>
      </c>
      <c r="C51" s="131" t="s">
        <v>56</v>
      </c>
      <c r="D51" s="291" t="s">
        <v>60</v>
      </c>
      <c r="E51" s="293"/>
      <c r="F51" s="115">
        <f>SUM(H51,I51,J51,M51,N51,O51,R51,S51,T51,W51,X51,Y51,AB51,AC51,AD51,AG51,AH51,AI51,AL51,AM51,AN51)</f>
        <v>4</v>
      </c>
      <c r="G51" s="116">
        <f>SUM(L51,Q51,V51,AA51,AF51,AK51,AP51)</f>
        <v>4</v>
      </c>
      <c r="H51" s="115"/>
      <c r="I51" s="113"/>
      <c r="J51" s="113"/>
      <c r="K51" s="113"/>
      <c r="L51" s="112"/>
      <c r="M51" s="115">
        <v>1</v>
      </c>
      <c r="N51" s="113">
        <v>0</v>
      </c>
      <c r="O51" s="113">
        <v>3</v>
      </c>
      <c r="P51" s="113" t="s">
        <v>41</v>
      </c>
      <c r="Q51" s="130">
        <v>4</v>
      </c>
      <c r="R51" s="115"/>
      <c r="S51" s="113"/>
      <c r="T51" s="113"/>
      <c r="U51" s="113"/>
      <c r="V51" s="112"/>
      <c r="W51" s="115"/>
      <c r="X51" s="113"/>
      <c r="Y51" s="113"/>
      <c r="Z51" s="113"/>
      <c r="AA51" s="112"/>
      <c r="AB51" s="115"/>
      <c r="AC51" s="113"/>
      <c r="AD51" s="113"/>
      <c r="AE51" s="113"/>
      <c r="AF51" s="112"/>
      <c r="AG51" s="115"/>
      <c r="AH51" s="113"/>
      <c r="AI51" s="113"/>
      <c r="AJ51" s="113"/>
      <c r="AK51" s="112"/>
      <c r="AL51" s="114"/>
      <c r="AM51" s="113"/>
      <c r="AN51" s="113"/>
      <c r="AO51" s="113"/>
      <c r="AP51" s="112"/>
      <c r="AQ51" s="111"/>
      <c r="AR51" s="129"/>
    </row>
    <row r="52" spans="1:44" ht="15.6" x14ac:dyDescent="0.3">
      <c r="A52" s="3"/>
      <c r="B52" s="109" t="s">
        <v>59</v>
      </c>
      <c r="C52" s="128" t="s">
        <v>58</v>
      </c>
      <c r="D52" s="273" t="s">
        <v>57</v>
      </c>
      <c r="E52" s="274"/>
      <c r="F52" s="106">
        <f>SUM(H52,I52,J52,M52,N52,O52,R52,S52,T52,W52,X52,Y52,AB52,AC52,AD52,AG52,AH52,AI52,AL52,AM52,AN52)</f>
        <v>3</v>
      </c>
      <c r="G52" s="107">
        <f>SUM(L52,Q52,V52,AA52,AF52,AK52,AP52)</f>
        <v>4</v>
      </c>
      <c r="H52" s="106"/>
      <c r="I52" s="104"/>
      <c r="J52" s="104"/>
      <c r="K52" s="104"/>
      <c r="L52" s="103"/>
      <c r="M52" s="106"/>
      <c r="N52" s="104"/>
      <c r="O52" s="104"/>
      <c r="P52" s="104"/>
      <c r="Q52" s="103"/>
      <c r="R52" s="106">
        <v>0</v>
      </c>
      <c r="S52" s="104">
        <v>0</v>
      </c>
      <c r="T52" s="104">
        <v>3</v>
      </c>
      <c r="U52" s="104" t="s">
        <v>41</v>
      </c>
      <c r="V52" s="103">
        <v>4</v>
      </c>
      <c r="W52" s="106"/>
      <c r="X52" s="104"/>
      <c r="Y52" s="104"/>
      <c r="Z52" s="104"/>
      <c r="AA52" s="103"/>
      <c r="AB52" s="106"/>
      <c r="AC52" s="104"/>
      <c r="AD52" s="104"/>
      <c r="AE52" s="104"/>
      <c r="AF52" s="103"/>
      <c r="AG52" s="106"/>
      <c r="AH52" s="104"/>
      <c r="AI52" s="104"/>
      <c r="AJ52" s="104"/>
      <c r="AK52" s="103"/>
      <c r="AL52" s="105"/>
      <c r="AM52" s="104"/>
      <c r="AN52" s="104"/>
      <c r="AO52" s="104"/>
      <c r="AP52" s="103"/>
      <c r="AQ52" s="102" t="s">
        <v>56</v>
      </c>
      <c r="AR52" s="127"/>
    </row>
    <row r="53" spans="1:44" ht="16.2" thickBot="1" x14ac:dyDescent="0.35">
      <c r="A53" s="3"/>
      <c r="B53" s="99" t="s">
        <v>55</v>
      </c>
      <c r="C53" s="101" t="s">
        <v>54</v>
      </c>
      <c r="D53" s="296" t="s">
        <v>53</v>
      </c>
      <c r="E53" s="297"/>
      <c r="F53" s="98">
        <f>SUM(H53,I53,J53,M53,N53,O53,R53,S53,T53,W53,X53,Y53,AB53,AC53,AD53,AG53,AH53,AI53,AL53,AM53,AN53)</f>
        <v>3</v>
      </c>
      <c r="G53" s="100">
        <f>SUM(L53,Q53,V53,AA53,AF53,AK53,AP53)</f>
        <v>3</v>
      </c>
      <c r="H53" s="98"/>
      <c r="I53" s="96"/>
      <c r="J53" s="96"/>
      <c r="K53" s="96"/>
      <c r="L53" s="95"/>
      <c r="M53" s="98"/>
      <c r="N53" s="96"/>
      <c r="O53" s="96"/>
      <c r="P53" s="96"/>
      <c r="Q53" s="95"/>
      <c r="R53" s="98"/>
      <c r="S53" s="96"/>
      <c r="T53" s="96"/>
      <c r="U53" s="96"/>
      <c r="V53" s="95"/>
      <c r="W53" s="98"/>
      <c r="X53" s="96"/>
      <c r="Y53" s="96"/>
      <c r="Z53" s="96"/>
      <c r="AA53" s="95"/>
      <c r="AB53" s="98">
        <v>1</v>
      </c>
      <c r="AC53" s="96">
        <v>0</v>
      </c>
      <c r="AD53" s="96">
        <v>2</v>
      </c>
      <c r="AE53" s="96" t="s">
        <v>41</v>
      </c>
      <c r="AF53" s="95">
        <v>3</v>
      </c>
      <c r="AG53" s="98"/>
      <c r="AH53" s="96"/>
      <c r="AI53" s="96"/>
      <c r="AJ53" s="96"/>
      <c r="AK53" s="95"/>
      <c r="AL53" s="97"/>
      <c r="AM53" s="96"/>
      <c r="AN53" s="96"/>
      <c r="AO53" s="96"/>
      <c r="AP53" s="95"/>
      <c r="AQ53" s="94"/>
      <c r="AR53" s="93"/>
    </row>
    <row r="54" spans="1:44" ht="16.2" thickBot="1" x14ac:dyDescent="0.35">
      <c r="A54" s="3"/>
      <c r="B54" s="280" t="s">
        <v>52</v>
      </c>
      <c r="C54" s="281"/>
      <c r="D54" s="281"/>
      <c r="E54" s="126" t="s">
        <v>51</v>
      </c>
      <c r="F54" s="124">
        <f t="shared" ref="F54:AP54" si="11">SUM(F55:F58)</f>
        <v>10</v>
      </c>
      <c r="G54" s="125">
        <f t="shared" si="11"/>
        <v>11</v>
      </c>
      <c r="H54" s="124">
        <f t="shared" si="11"/>
        <v>0</v>
      </c>
      <c r="I54" s="122">
        <f t="shared" si="11"/>
        <v>0</v>
      </c>
      <c r="J54" s="122">
        <f t="shared" si="11"/>
        <v>0</v>
      </c>
      <c r="K54" s="122">
        <f t="shared" si="11"/>
        <v>0</v>
      </c>
      <c r="L54" s="121">
        <f t="shared" si="11"/>
        <v>0</v>
      </c>
      <c r="M54" s="124">
        <f t="shared" si="11"/>
        <v>0</v>
      </c>
      <c r="N54" s="122">
        <f t="shared" si="11"/>
        <v>0</v>
      </c>
      <c r="O54" s="122">
        <f t="shared" si="11"/>
        <v>0</v>
      </c>
      <c r="P54" s="122">
        <f t="shared" si="11"/>
        <v>0</v>
      </c>
      <c r="Q54" s="121">
        <f t="shared" si="11"/>
        <v>0</v>
      </c>
      <c r="R54" s="124">
        <f t="shared" si="11"/>
        <v>0</v>
      </c>
      <c r="S54" s="122">
        <f t="shared" si="11"/>
        <v>0</v>
      </c>
      <c r="T54" s="122">
        <f t="shared" si="11"/>
        <v>0</v>
      </c>
      <c r="U54" s="122">
        <f t="shared" si="11"/>
        <v>0</v>
      </c>
      <c r="V54" s="121">
        <f t="shared" si="11"/>
        <v>0</v>
      </c>
      <c r="W54" s="124">
        <f t="shared" si="11"/>
        <v>0</v>
      </c>
      <c r="X54" s="122">
        <f t="shared" si="11"/>
        <v>0</v>
      </c>
      <c r="Y54" s="122">
        <f t="shared" si="11"/>
        <v>0</v>
      </c>
      <c r="Z54" s="122">
        <f t="shared" si="11"/>
        <v>0</v>
      </c>
      <c r="AA54" s="121">
        <f t="shared" si="11"/>
        <v>0</v>
      </c>
      <c r="AB54" s="124">
        <f t="shared" si="11"/>
        <v>6</v>
      </c>
      <c r="AC54" s="122">
        <f t="shared" si="11"/>
        <v>4</v>
      </c>
      <c r="AD54" s="122">
        <f t="shared" si="11"/>
        <v>0</v>
      </c>
      <c r="AE54" s="122">
        <f t="shared" si="11"/>
        <v>0</v>
      </c>
      <c r="AF54" s="121">
        <f t="shared" si="11"/>
        <v>11</v>
      </c>
      <c r="AG54" s="124">
        <f t="shared" si="11"/>
        <v>0</v>
      </c>
      <c r="AH54" s="122">
        <f t="shared" si="11"/>
        <v>0</v>
      </c>
      <c r="AI54" s="122">
        <f t="shared" si="11"/>
        <v>0</v>
      </c>
      <c r="AJ54" s="122">
        <f t="shared" si="11"/>
        <v>0</v>
      </c>
      <c r="AK54" s="121">
        <f t="shared" si="11"/>
        <v>0</v>
      </c>
      <c r="AL54" s="123">
        <f t="shared" si="11"/>
        <v>0</v>
      </c>
      <c r="AM54" s="122">
        <f t="shared" si="11"/>
        <v>0</v>
      </c>
      <c r="AN54" s="122">
        <f t="shared" si="11"/>
        <v>0</v>
      </c>
      <c r="AO54" s="122">
        <f t="shared" si="11"/>
        <v>0</v>
      </c>
      <c r="AP54" s="121">
        <f t="shared" si="11"/>
        <v>0</v>
      </c>
      <c r="AQ54" s="120"/>
      <c r="AR54" s="119"/>
    </row>
    <row r="55" spans="1:44" ht="15.6" x14ac:dyDescent="0.3">
      <c r="A55" s="3"/>
      <c r="B55" s="118" t="s">
        <v>50</v>
      </c>
      <c r="C55" s="117" t="s">
        <v>49</v>
      </c>
      <c r="D55" s="298" t="s">
        <v>48</v>
      </c>
      <c r="E55" s="299"/>
      <c r="F55" s="115">
        <f>SUM(H55,I55,J55,M55,N55,O55,R55,S55,T55,W55,X55,Y55,AB55,AC55,AD55,AG55,AH55,AI55,AL55,AM55,AN55)</f>
        <v>3</v>
      </c>
      <c r="G55" s="116">
        <f>SUM(L55,Q55,V55,AA55,AF55,AK55,AP55)</f>
        <v>3</v>
      </c>
      <c r="H55" s="115"/>
      <c r="I55" s="113"/>
      <c r="J55" s="113"/>
      <c r="K55" s="113"/>
      <c r="L55" s="112"/>
      <c r="M55" s="115"/>
      <c r="N55" s="113"/>
      <c r="O55" s="113"/>
      <c r="P55" s="113"/>
      <c r="Q55" s="112"/>
      <c r="R55" s="115"/>
      <c r="S55" s="113"/>
      <c r="T55" s="113"/>
      <c r="U55" s="113"/>
      <c r="V55" s="112"/>
      <c r="W55" s="115"/>
      <c r="X55" s="113"/>
      <c r="Y55" s="113"/>
      <c r="Z55" s="113"/>
      <c r="AA55" s="112"/>
      <c r="AB55" s="115">
        <v>1</v>
      </c>
      <c r="AC55" s="113">
        <v>2</v>
      </c>
      <c r="AD55" s="113">
        <v>0</v>
      </c>
      <c r="AE55" s="113" t="s">
        <v>41</v>
      </c>
      <c r="AF55" s="112">
        <v>3</v>
      </c>
      <c r="AG55" s="115"/>
      <c r="AH55" s="113"/>
      <c r="AI55" s="113"/>
      <c r="AJ55" s="113"/>
      <c r="AK55" s="112"/>
      <c r="AL55" s="114"/>
      <c r="AM55" s="113"/>
      <c r="AN55" s="113"/>
      <c r="AO55" s="113"/>
      <c r="AP55" s="112"/>
      <c r="AQ55" s="111"/>
      <c r="AR55" s="110"/>
    </row>
    <row r="56" spans="1:44" ht="15.6" x14ac:dyDescent="0.3">
      <c r="A56" s="3"/>
      <c r="B56" s="109" t="s">
        <v>47</v>
      </c>
      <c r="C56" s="108" t="s">
        <v>46</v>
      </c>
      <c r="D56" s="273" t="s">
        <v>45</v>
      </c>
      <c r="E56" s="277"/>
      <c r="F56" s="106">
        <f>SUM(H56,I56,J56,M56,N56,O56,R56,S56,T56,W56,X56,Y56,AB56,AC56,AD56,AG56,AH56,AI56,AL56,AM56,AN56)</f>
        <v>2</v>
      </c>
      <c r="G56" s="107">
        <f>SUM(L56,Q56,V56,AA56,AF56,AK56,AP56)</f>
        <v>3</v>
      </c>
      <c r="H56" s="106"/>
      <c r="I56" s="104"/>
      <c r="J56" s="104"/>
      <c r="K56" s="104"/>
      <c r="L56" s="103"/>
      <c r="M56" s="106"/>
      <c r="N56" s="104"/>
      <c r="O56" s="104"/>
      <c r="P56" s="104"/>
      <c r="Q56" s="103"/>
      <c r="R56" s="106"/>
      <c r="S56" s="104"/>
      <c r="T56" s="104"/>
      <c r="U56" s="104"/>
      <c r="V56" s="103"/>
      <c r="W56" s="106"/>
      <c r="X56" s="104"/>
      <c r="Y56" s="104"/>
      <c r="Z56" s="104"/>
      <c r="AA56" s="103"/>
      <c r="AB56" s="106">
        <v>2</v>
      </c>
      <c r="AC56" s="104">
        <v>0</v>
      </c>
      <c r="AD56" s="104">
        <v>0</v>
      </c>
      <c r="AE56" s="104" t="s">
        <v>41</v>
      </c>
      <c r="AF56" s="103">
        <v>3</v>
      </c>
      <c r="AG56" s="106"/>
      <c r="AH56" s="104"/>
      <c r="AI56" s="104"/>
      <c r="AJ56" s="104"/>
      <c r="AK56" s="103"/>
      <c r="AL56" s="105"/>
      <c r="AM56" s="104"/>
      <c r="AN56" s="104"/>
      <c r="AO56" s="104"/>
      <c r="AP56" s="103"/>
      <c r="AQ56" s="102"/>
      <c r="AR56" s="68"/>
    </row>
    <row r="57" spans="1:44" ht="15.6" x14ac:dyDescent="0.3">
      <c r="A57" s="3"/>
      <c r="B57" s="99" t="s">
        <v>44</v>
      </c>
      <c r="C57" s="101" t="s">
        <v>43</v>
      </c>
      <c r="D57" s="296" t="s">
        <v>42</v>
      </c>
      <c r="E57" s="297"/>
      <c r="F57" s="98">
        <v>2</v>
      </c>
      <c r="G57" s="100">
        <f>SUM(L57,Q57,V57,AA57,AF57,AK57,AP57)</f>
        <v>2</v>
      </c>
      <c r="H57" s="98"/>
      <c r="I57" s="96"/>
      <c r="J57" s="96"/>
      <c r="K57" s="96"/>
      <c r="L57" s="95"/>
      <c r="M57" s="99"/>
      <c r="N57" s="96"/>
      <c r="O57" s="96"/>
      <c r="P57" s="96"/>
      <c r="Q57" s="95"/>
      <c r="R57" s="98"/>
      <c r="S57" s="96"/>
      <c r="T57" s="96"/>
      <c r="U57" s="96"/>
      <c r="V57" s="95"/>
      <c r="W57" s="98"/>
      <c r="X57" s="96"/>
      <c r="Y57" s="96"/>
      <c r="Z57" s="96"/>
      <c r="AA57" s="95"/>
      <c r="AB57" s="98">
        <v>1</v>
      </c>
      <c r="AC57" s="96">
        <v>1</v>
      </c>
      <c r="AD57" s="96">
        <v>0</v>
      </c>
      <c r="AE57" s="96" t="s">
        <v>41</v>
      </c>
      <c r="AF57" s="95">
        <v>2</v>
      </c>
      <c r="AG57" s="98"/>
      <c r="AH57" s="96"/>
      <c r="AI57" s="96"/>
      <c r="AJ57" s="96"/>
      <c r="AK57" s="95"/>
      <c r="AL57" s="97"/>
      <c r="AM57" s="96"/>
      <c r="AN57" s="96"/>
      <c r="AO57" s="96"/>
      <c r="AP57" s="95"/>
      <c r="AQ57" s="94"/>
      <c r="AR57" s="93"/>
    </row>
    <row r="58" spans="1:44" ht="16.2" thickBot="1" x14ac:dyDescent="0.35">
      <c r="A58" s="3"/>
      <c r="B58" s="92" t="s">
        <v>40</v>
      </c>
      <c r="C58" s="91" t="s">
        <v>39</v>
      </c>
      <c r="D58" s="300" t="s">
        <v>38</v>
      </c>
      <c r="E58" s="301"/>
      <c r="F58" s="89">
        <f>SUM(H58,I58,J58,M58,N58,O58,R58,S58,T58,W58,X58,Y58,AB58,AC58,AD58,AG58,AH58,AI58,AL58,AM58,AN58)</f>
        <v>3</v>
      </c>
      <c r="G58" s="90">
        <f>SUM(L58,Q58,V58,AA58,AF58,AK58,AP58)</f>
        <v>3</v>
      </c>
      <c r="H58" s="89"/>
      <c r="I58" s="87"/>
      <c r="J58" s="87"/>
      <c r="K58" s="87"/>
      <c r="L58" s="86"/>
      <c r="M58" s="89"/>
      <c r="N58" s="87"/>
      <c r="O58" s="87"/>
      <c r="P58" s="87"/>
      <c r="Q58" s="86"/>
      <c r="R58" s="89"/>
      <c r="S58" s="87"/>
      <c r="T58" s="87"/>
      <c r="U58" s="87"/>
      <c r="V58" s="86"/>
      <c r="W58" s="89"/>
      <c r="X58" s="87"/>
      <c r="Y58" s="87"/>
      <c r="Z58" s="87"/>
      <c r="AA58" s="86"/>
      <c r="AB58" s="89">
        <v>2</v>
      </c>
      <c r="AC58" s="87">
        <v>1</v>
      </c>
      <c r="AD58" s="87">
        <v>0</v>
      </c>
      <c r="AE58" s="87" t="s">
        <v>37</v>
      </c>
      <c r="AF58" s="86">
        <v>3</v>
      </c>
      <c r="AG58" s="89"/>
      <c r="AH58" s="87"/>
      <c r="AI58" s="87"/>
      <c r="AJ58" s="87"/>
      <c r="AK58" s="86"/>
      <c r="AL58" s="88"/>
      <c r="AM58" s="87"/>
      <c r="AN58" s="87"/>
      <c r="AO58" s="87"/>
      <c r="AP58" s="86"/>
      <c r="AQ58" s="85"/>
      <c r="AR58" s="84"/>
    </row>
    <row r="59" spans="1:44" ht="16.2" thickBot="1" x14ac:dyDescent="0.35">
      <c r="A59" s="3"/>
      <c r="B59" s="307" t="s">
        <v>36</v>
      </c>
      <c r="C59" s="308"/>
      <c r="D59" s="308"/>
      <c r="E59" s="309"/>
      <c r="F59" s="83">
        <f t="shared" ref="F59:AP59" si="12">F10+F24+F30+F43+F50+F54</f>
        <v>127</v>
      </c>
      <c r="G59" s="82">
        <f t="shared" si="12"/>
        <v>145</v>
      </c>
      <c r="H59" s="81">
        <f t="shared" si="12"/>
        <v>15</v>
      </c>
      <c r="I59" s="80">
        <f t="shared" si="12"/>
        <v>5</v>
      </c>
      <c r="J59" s="80">
        <f t="shared" si="12"/>
        <v>6</v>
      </c>
      <c r="K59" s="80">
        <f t="shared" si="12"/>
        <v>0</v>
      </c>
      <c r="L59" s="79">
        <f t="shared" si="12"/>
        <v>31</v>
      </c>
      <c r="M59" s="81">
        <f t="shared" si="12"/>
        <v>11</v>
      </c>
      <c r="N59" s="80">
        <f t="shared" si="12"/>
        <v>8</v>
      </c>
      <c r="O59" s="80">
        <f t="shared" si="12"/>
        <v>5</v>
      </c>
      <c r="P59" s="80">
        <f t="shared" si="12"/>
        <v>0</v>
      </c>
      <c r="Q59" s="79">
        <f t="shared" si="12"/>
        <v>29</v>
      </c>
      <c r="R59" s="81">
        <f t="shared" si="12"/>
        <v>11</v>
      </c>
      <c r="S59" s="80">
        <f t="shared" si="12"/>
        <v>9</v>
      </c>
      <c r="T59" s="80">
        <f t="shared" si="12"/>
        <v>5</v>
      </c>
      <c r="U59" s="80">
        <f t="shared" si="12"/>
        <v>0</v>
      </c>
      <c r="V59" s="79">
        <f t="shared" si="12"/>
        <v>27</v>
      </c>
      <c r="W59" s="81">
        <f t="shared" si="12"/>
        <v>12</v>
      </c>
      <c r="X59" s="80">
        <f t="shared" si="12"/>
        <v>7</v>
      </c>
      <c r="Y59" s="80">
        <f t="shared" si="12"/>
        <v>11</v>
      </c>
      <c r="Z59" s="80">
        <f t="shared" si="12"/>
        <v>0</v>
      </c>
      <c r="AA59" s="79">
        <f t="shared" si="12"/>
        <v>34</v>
      </c>
      <c r="AB59" s="81">
        <f t="shared" si="12"/>
        <v>11</v>
      </c>
      <c r="AC59" s="80">
        <f t="shared" si="12"/>
        <v>5</v>
      </c>
      <c r="AD59" s="80">
        <f t="shared" si="12"/>
        <v>4</v>
      </c>
      <c r="AE59" s="80">
        <f t="shared" si="12"/>
        <v>0</v>
      </c>
      <c r="AF59" s="79">
        <f t="shared" si="12"/>
        <v>22</v>
      </c>
      <c r="AG59" s="81">
        <f t="shared" si="12"/>
        <v>1</v>
      </c>
      <c r="AH59" s="80">
        <f t="shared" si="12"/>
        <v>1</v>
      </c>
      <c r="AI59" s="80">
        <f t="shared" si="12"/>
        <v>0</v>
      </c>
      <c r="AJ59" s="80">
        <f t="shared" si="12"/>
        <v>0</v>
      </c>
      <c r="AK59" s="79">
        <f t="shared" si="12"/>
        <v>2</v>
      </c>
      <c r="AL59" s="81">
        <f t="shared" si="12"/>
        <v>0</v>
      </c>
      <c r="AM59" s="80">
        <f t="shared" si="12"/>
        <v>0</v>
      </c>
      <c r="AN59" s="80">
        <f t="shared" si="12"/>
        <v>0</v>
      </c>
      <c r="AO59" s="80">
        <f t="shared" si="12"/>
        <v>0</v>
      </c>
      <c r="AP59" s="79">
        <f t="shared" si="12"/>
        <v>0</v>
      </c>
      <c r="AQ59" s="78"/>
      <c r="AR59" s="77"/>
    </row>
    <row r="60" spans="1:44" ht="15.6" x14ac:dyDescent="0.3">
      <c r="A60" s="3"/>
      <c r="B60" s="64"/>
      <c r="C60" s="63"/>
      <c r="D60" s="73"/>
      <c r="E60" s="61"/>
      <c r="F60" s="76"/>
      <c r="G60" s="75" t="s">
        <v>35</v>
      </c>
      <c r="H60" s="70"/>
      <c r="I60" s="70"/>
      <c r="J60" s="1"/>
      <c r="K60" s="74">
        <v>3</v>
      </c>
      <c r="L60" s="35"/>
      <c r="M60" s="70"/>
      <c r="N60" s="70"/>
      <c r="O60" s="1"/>
      <c r="P60" s="74">
        <f>COUNTIF(P11:P58,"v")</f>
        <v>4</v>
      </c>
      <c r="Q60" s="35"/>
      <c r="R60" s="70"/>
      <c r="S60" s="70"/>
      <c r="T60" s="1"/>
      <c r="U60" s="74">
        <f>COUNTIF(U11:U58,"v")</f>
        <v>2</v>
      </c>
      <c r="V60" s="35"/>
      <c r="W60" s="70"/>
      <c r="X60" s="70"/>
      <c r="Y60" s="1"/>
      <c r="Z60" s="74">
        <f>COUNTIF(Z11:Z58,"v")</f>
        <v>6</v>
      </c>
      <c r="AA60" s="35"/>
      <c r="AB60" s="70"/>
      <c r="AC60" s="70"/>
      <c r="AD60" s="1"/>
      <c r="AE60" s="74">
        <f>COUNTIF(AE11:AE58,"v")</f>
        <v>2</v>
      </c>
      <c r="AF60" s="35"/>
      <c r="AG60" s="70"/>
      <c r="AH60" s="70"/>
      <c r="AI60" s="1"/>
      <c r="AJ60" s="74">
        <f>COUNTIF(AJ11:AJ58,"v")</f>
        <v>1</v>
      </c>
      <c r="AK60" s="35"/>
      <c r="AL60" s="70"/>
      <c r="AM60" s="70"/>
      <c r="AN60" s="1"/>
      <c r="AO60" s="74">
        <f>COUNTIF(AO11:AO58,"v")</f>
        <v>0</v>
      </c>
      <c r="AP60" s="35"/>
      <c r="AQ60" s="35"/>
      <c r="AR60" s="55"/>
    </row>
    <row r="61" spans="1:44" ht="15.6" x14ac:dyDescent="0.3">
      <c r="A61" s="3"/>
      <c r="B61" s="64"/>
      <c r="C61" s="63"/>
      <c r="D61" s="73"/>
      <c r="E61" s="61"/>
      <c r="F61" s="70"/>
      <c r="G61" s="72" t="s">
        <v>34</v>
      </c>
      <c r="H61" s="70"/>
      <c r="I61" s="70"/>
      <c r="J61" s="1"/>
      <c r="K61" s="71">
        <f>COUNTIF(K11:K58,"é")</f>
        <v>5</v>
      </c>
      <c r="L61" s="70"/>
      <c r="M61" s="70"/>
      <c r="N61" s="70"/>
      <c r="O61" s="1"/>
      <c r="P61" s="71">
        <f>COUNTIF(P11:P58,"é")</f>
        <v>3</v>
      </c>
      <c r="Q61" s="70"/>
      <c r="R61" s="70"/>
      <c r="S61" s="70"/>
      <c r="T61" s="1"/>
      <c r="U61" s="71">
        <f>COUNTIF(U11:U58,"é")</f>
        <v>7</v>
      </c>
      <c r="V61" s="70"/>
      <c r="W61" s="70"/>
      <c r="X61" s="70"/>
      <c r="Y61" s="1"/>
      <c r="Z61" s="71">
        <f>COUNTIF(Z11:Z58,"é")</f>
        <v>4</v>
      </c>
      <c r="AA61" s="70"/>
      <c r="AB61" s="70"/>
      <c r="AC61" s="70"/>
      <c r="AD61" s="1"/>
      <c r="AE61" s="71">
        <f>COUNTIF(AE11:AE58,"é")</f>
        <v>6</v>
      </c>
      <c r="AF61" s="70"/>
      <c r="AG61" s="70"/>
      <c r="AH61" s="70"/>
      <c r="AI61" s="1"/>
      <c r="AJ61" s="71">
        <f>COUNTIF(AJ11:AJ58,"é")</f>
        <v>0</v>
      </c>
      <c r="AK61" s="70"/>
      <c r="AL61" s="70"/>
      <c r="AM61" s="70"/>
      <c r="AN61" s="1"/>
      <c r="AO61" s="71">
        <f>COUNTIF(AO11:AO58,"é")</f>
        <v>0</v>
      </c>
      <c r="AP61" s="70"/>
      <c r="AQ61" s="70"/>
      <c r="AR61" s="55"/>
    </row>
    <row r="62" spans="1:44" ht="15.6" x14ac:dyDescent="0.3">
      <c r="A62" s="3"/>
      <c r="B62" s="64"/>
      <c r="C62" s="63"/>
      <c r="D62" s="62"/>
      <c r="E62" s="61"/>
      <c r="F62" s="66"/>
      <c r="G62" s="69" t="s">
        <v>33</v>
      </c>
      <c r="H62" s="68"/>
      <c r="I62" s="67">
        <f>I59+J59</f>
        <v>11</v>
      </c>
      <c r="J62" s="68"/>
      <c r="K62" s="66"/>
      <c r="L62" s="65"/>
      <c r="M62" s="66"/>
      <c r="N62" s="67">
        <f>N59+O59</f>
        <v>13</v>
      </c>
      <c r="O62" s="66"/>
      <c r="P62" s="66"/>
      <c r="Q62" s="65"/>
      <c r="R62" s="66"/>
      <c r="S62" s="67">
        <f>S59+T59</f>
        <v>14</v>
      </c>
      <c r="T62" s="66"/>
      <c r="U62" s="66"/>
      <c r="V62" s="65"/>
      <c r="W62" s="66"/>
      <c r="X62" s="67">
        <f>X59+Y59</f>
        <v>18</v>
      </c>
      <c r="Y62" s="66"/>
      <c r="Z62" s="66"/>
      <c r="AA62" s="65"/>
      <c r="AB62" s="66"/>
      <c r="AC62" s="67">
        <f>AC59+AD59</f>
        <v>9</v>
      </c>
      <c r="AD62" s="66"/>
      <c r="AE62" s="66"/>
      <c r="AF62" s="65"/>
      <c r="AG62" s="66"/>
      <c r="AH62" s="67">
        <f>AH59+AI59</f>
        <v>1</v>
      </c>
      <c r="AI62" s="66"/>
      <c r="AJ62" s="66"/>
      <c r="AK62" s="65"/>
      <c r="AL62" s="66"/>
      <c r="AM62" s="67">
        <f>AM59+AN59</f>
        <v>0</v>
      </c>
      <c r="AN62" s="66"/>
      <c r="AO62" s="66"/>
      <c r="AP62" s="65"/>
      <c r="AQ62" s="56"/>
      <c r="AR62" s="55"/>
    </row>
    <row r="63" spans="1:44" ht="15.6" x14ac:dyDescent="0.3">
      <c r="A63" s="3"/>
      <c r="B63" s="64"/>
      <c r="C63" s="63"/>
      <c r="D63" s="62"/>
      <c r="E63" s="61"/>
      <c r="F63" s="66"/>
      <c r="G63" s="69" t="s">
        <v>32</v>
      </c>
      <c r="H63" s="68"/>
      <c r="I63" s="67">
        <f>H59+I59+J59</f>
        <v>26</v>
      </c>
      <c r="J63" s="68"/>
      <c r="K63" s="66"/>
      <c r="L63" s="65"/>
      <c r="M63" s="66"/>
      <c r="N63" s="67">
        <f>M59+N59+O59</f>
        <v>24</v>
      </c>
      <c r="O63" s="66"/>
      <c r="P63" s="66"/>
      <c r="Q63" s="65"/>
      <c r="R63" s="66"/>
      <c r="S63" s="67">
        <f>R59+S59+T59</f>
        <v>25</v>
      </c>
      <c r="T63" s="66"/>
      <c r="U63" s="66"/>
      <c r="V63" s="65"/>
      <c r="W63" s="66"/>
      <c r="X63" s="67">
        <f>W59+X59+Y59</f>
        <v>30</v>
      </c>
      <c r="Y63" s="66"/>
      <c r="Z63" s="66"/>
      <c r="AA63" s="65"/>
      <c r="AB63" s="66"/>
      <c r="AC63" s="67">
        <f>AB59+AC59+AD59</f>
        <v>20</v>
      </c>
      <c r="AD63" s="66"/>
      <c r="AE63" s="66"/>
      <c r="AF63" s="65"/>
      <c r="AG63" s="66"/>
      <c r="AH63" s="67">
        <f>AG59+AH59+AI59</f>
        <v>2</v>
      </c>
      <c r="AI63" s="66"/>
      <c r="AJ63" s="66"/>
      <c r="AK63" s="65"/>
      <c r="AL63" s="66"/>
      <c r="AM63" s="67">
        <f>AL59+AM59+AN59</f>
        <v>0</v>
      </c>
      <c r="AN63" s="66"/>
      <c r="AO63" s="66"/>
      <c r="AP63" s="65"/>
      <c r="AQ63" s="56"/>
      <c r="AR63" s="55"/>
    </row>
    <row r="64" spans="1:44" ht="15.6" x14ac:dyDescent="0.3">
      <c r="A64" s="3"/>
      <c r="B64" s="64"/>
      <c r="C64" s="63"/>
      <c r="D64" s="62"/>
      <c r="E64" s="61"/>
      <c r="F64" s="60"/>
      <c r="G64" s="56"/>
      <c r="H64" s="295"/>
      <c r="I64" s="295"/>
      <c r="J64" s="295"/>
      <c r="K64" s="60"/>
      <c r="L64" s="56"/>
      <c r="M64" s="295"/>
      <c r="N64" s="295"/>
      <c r="O64" s="295"/>
      <c r="P64" s="60"/>
      <c r="Q64" s="56"/>
      <c r="R64" s="295"/>
      <c r="S64" s="295"/>
      <c r="T64" s="295"/>
      <c r="U64" s="60"/>
      <c r="V64" s="56"/>
      <c r="W64" s="295"/>
      <c r="X64" s="295"/>
      <c r="Y64" s="295"/>
      <c r="Z64" s="60"/>
      <c r="AA64" s="56"/>
      <c r="AB64" s="60"/>
      <c r="AC64" s="60"/>
      <c r="AD64" s="60"/>
      <c r="AE64" s="60"/>
      <c r="AF64" s="56"/>
      <c r="AG64" s="60"/>
      <c r="AH64" s="60"/>
      <c r="AI64" s="60"/>
      <c r="AJ64" s="60"/>
      <c r="AK64" s="56"/>
      <c r="AL64" s="60"/>
      <c r="AM64" s="60"/>
      <c r="AN64" s="60"/>
      <c r="AO64" s="60"/>
      <c r="AP64" s="56"/>
      <c r="AQ64" s="56"/>
      <c r="AR64" s="55"/>
    </row>
    <row r="65" spans="1:44" ht="16.2" thickBot="1" x14ac:dyDescent="0.35">
      <c r="A65" s="3"/>
      <c r="B65" s="59"/>
      <c r="C65" s="58"/>
      <c r="D65" s="57"/>
      <c r="E65" s="57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56"/>
      <c r="AQ65" s="56"/>
      <c r="AR65" s="55"/>
    </row>
    <row r="66" spans="1:44" ht="16.2" thickTop="1" x14ac:dyDescent="0.3">
      <c r="A66" s="1"/>
      <c r="B66" s="310" t="s">
        <v>31</v>
      </c>
      <c r="C66" s="311"/>
      <c r="D66" s="312"/>
      <c r="E66" s="54" t="s">
        <v>30</v>
      </c>
      <c r="F66" s="53" t="s">
        <v>29</v>
      </c>
      <c r="G66" s="52"/>
      <c r="H66" s="51"/>
      <c r="I66" s="313" t="s">
        <v>28</v>
      </c>
      <c r="J66" s="313"/>
      <c r="K66" s="313"/>
      <c r="L66" s="313"/>
      <c r="M66" s="313"/>
      <c r="N66" s="51"/>
      <c r="O66" s="51"/>
      <c r="P66" s="50"/>
      <c r="Q66" s="3"/>
      <c r="R66" s="3"/>
      <c r="S66" s="3"/>
      <c r="T66" s="3"/>
      <c r="U66" s="3"/>
      <c r="V66" s="3"/>
      <c r="W66" s="3"/>
      <c r="X66" s="3"/>
      <c r="Y66" s="3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37"/>
    </row>
    <row r="67" spans="1:44" ht="15.6" x14ac:dyDescent="0.3">
      <c r="A67" s="1"/>
      <c r="B67" s="33"/>
      <c r="C67" s="49" t="s">
        <v>27</v>
      </c>
      <c r="D67" s="48" t="s">
        <v>26</v>
      </c>
      <c r="E67" s="47"/>
      <c r="F67" s="46"/>
      <c r="G67" s="302" t="s">
        <v>25</v>
      </c>
      <c r="H67" s="303"/>
      <c r="I67" s="303"/>
      <c r="J67" s="303"/>
      <c r="K67" s="304"/>
      <c r="L67" s="305" t="s">
        <v>24</v>
      </c>
      <c r="M67" s="303"/>
      <c r="N67" s="303"/>
      <c r="O67" s="303"/>
      <c r="P67" s="304"/>
      <c r="Q67" s="1"/>
      <c r="R67" s="3"/>
      <c r="S67" s="3"/>
      <c r="T67" s="3"/>
      <c r="U67" s="3"/>
      <c r="V67" s="3"/>
      <c r="W67" s="3"/>
      <c r="X67" s="3"/>
      <c r="Y67" s="3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37"/>
    </row>
    <row r="68" spans="1:44" ht="30.6" x14ac:dyDescent="0.3">
      <c r="A68" s="1"/>
      <c r="B68" s="45"/>
      <c r="C68" s="44"/>
      <c r="D68" s="43"/>
      <c r="E68" s="42"/>
      <c r="F68" s="41"/>
      <c r="G68" s="40" t="s">
        <v>23</v>
      </c>
      <c r="H68" s="39" t="s">
        <v>22</v>
      </c>
      <c r="I68" s="39" t="s">
        <v>21</v>
      </c>
      <c r="J68" s="39" t="s">
        <v>20</v>
      </c>
      <c r="K68" s="38" t="s">
        <v>19</v>
      </c>
      <c r="L68" s="40" t="s">
        <v>23</v>
      </c>
      <c r="M68" s="39" t="s">
        <v>22</v>
      </c>
      <c r="N68" s="39" t="s">
        <v>21</v>
      </c>
      <c r="O68" s="39" t="s">
        <v>20</v>
      </c>
      <c r="P68" s="38" t="s">
        <v>19</v>
      </c>
      <c r="Q68" s="1"/>
      <c r="R68" s="3"/>
      <c r="S68" s="3"/>
      <c r="T68" s="3"/>
      <c r="U68" s="3"/>
      <c r="V68" s="3"/>
      <c r="W68" s="3"/>
      <c r="X68" s="3"/>
      <c r="Y68" s="3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37"/>
    </row>
    <row r="69" spans="1:44" ht="15.6" x14ac:dyDescent="0.3">
      <c r="A69" s="1"/>
      <c r="B69" s="33"/>
      <c r="C69" s="28"/>
      <c r="D69" s="32" t="s">
        <v>18</v>
      </c>
      <c r="E69" s="31"/>
      <c r="F69" s="30"/>
      <c r="G69" s="29"/>
      <c r="H69" s="28"/>
      <c r="I69" s="28"/>
      <c r="J69" s="28"/>
      <c r="K69" s="25">
        <v>20</v>
      </c>
      <c r="L69" s="27"/>
      <c r="M69" s="26"/>
      <c r="N69" s="26"/>
      <c r="O69" s="26"/>
      <c r="P69" s="25">
        <v>20</v>
      </c>
      <c r="Q69" s="2"/>
      <c r="R69" s="3"/>
      <c r="S69" s="3"/>
      <c r="T69" s="3"/>
      <c r="U69" s="3"/>
      <c r="V69" s="3"/>
      <c r="W69" s="3"/>
      <c r="X69" s="3"/>
      <c r="Y69" s="3"/>
      <c r="Z69" s="1"/>
      <c r="AA69" s="1"/>
      <c r="AB69" s="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36"/>
      <c r="AO69" s="36"/>
      <c r="AP69" s="35"/>
      <c r="AQ69" s="35"/>
      <c r="AR69" s="37"/>
    </row>
    <row r="70" spans="1:44" ht="15.75" customHeight="1" x14ac:dyDescent="0.3">
      <c r="A70" s="1"/>
      <c r="B70" s="33"/>
      <c r="C70" s="28"/>
      <c r="D70" s="32" t="s">
        <v>17</v>
      </c>
      <c r="E70" s="31"/>
      <c r="F70" s="30"/>
      <c r="G70" s="29"/>
      <c r="H70" s="28"/>
      <c r="I70" s="28"/>
      <c r="J70" s="28"/>
      <c r="K70" s="25">
        <v>3</v>
      </c>
      <c r="L70" s="27"/>
      <c r="M70" s="26"/>
      <c r="N70" s="26"/>
      <c r="O70" s="26"/>
      <c r="P70" s="25">
        <v>3</v>
      </c>
      <c r="Q70" s="2"/>
      <c r="R70" s="1"/>
      <c r="S70" s="1"/>
      <c r="T70" s="1"/>
      <c r="U70" s="1"/>
      <c r="V70" s="1"/>
      <c r="W70" s="1"/>
      <c r="X70" s="202"/>
      <c r="Y70" s="1"/>
      <c r="Z70" s="1"/>
      <c r="AA70" s="1"/>
      <c r="AB70" s="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36"/>
      <c r="AO70" s="36"/>
      <c r="AP70" s="35"/>
      <c r="AQ70" s="34" t="s">
        <v>16</v>
      </c>
      <c r="AR70" s="37"/>
    </row>
    <row r="71" spans="1:44" ht="15.6" x14ac:dyDescent="0.3">
      <c r="A71" s="1"/>
      <c r="B71" s="33"/>
      <c r="C71" s="28"/>
      <c r="D71" s="32" t="s">
        <v>15</v>
      </c>
      <c r="E71" s="31"/>
      <c r="F71" s="30"/>
      <c r="G71" s="29"/>
      <c r="H71" s="28"/>
      <c r="I71" s="28"/>
      <c r="J71" s="28"/>
      <c r="K71" s="25">
        <v>3</v>
      </c>
      <c r="L71" s="27"/>
      <c r="M71" s="26"/>
      <c r="N71" s="26"/>
      <c r="O71" s="26"/>
      <c r="P71" s="25">
        <v>3</v>
      </c>
      <c r="Q71" s="2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36"/>
      <c r="AO71" s="36"/>
      <c r="AP71" s="35"/>
      <c r="AQ71" s="34" t="s">
        <v>14</v>
      </c>
      <c r="AR71" s="1"/>
    </row>
    <row r="72" spans="1:44" ht="15.6" x14ac:dyDescent="0.3">
      <c r="A72" s="2"/>
      <c r="B72" s="33"/>
      <c r="C72" s="28"/>
      <c r="D72" s="32" t="s">
        <v>13</v>
      </c>
      <c r="E72" s="31"/>
      <c r="F72" s="30"/>
      <c r="G72" s="29"/>
      <c r="H72" s="28"/>
      <c r="I72" s="28"/>
      <c r="J72" s="28"/>
      <c r="K72" s="25">
        <v>2</v>
      </c>
      <c r="L72" s="27"/>
      <c r="M72" s="26"/>
      <c r="N72" s="26"/>
      <c r="O72" s="26"/>
      <c r="P72" s="25">
        <v>2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1"/>
    </row>
    <row r="73" spans="1:44" ht="16.2" thickBot="1" x14ac:dyDescent="0.35">
      <c r="A73" s="2"/>
      <c r="B73" s="24"/>
      <c r="C73" s="19"/>
      <c r="D73" s="23" t="s">
        <v>12</v>
      </c>
      <c r="E73" s="22"/>
      <c r="F73" s="21"/>
      <c r="G73" s="20"/>
      <c r="H73" s="19"/>
      <c r="I73" s="19"/>
      <c r="J73" s="19"/>
      <c r="K73" s="16">
        <v>2</v>
      </c>
      <c r="L73" s="18"/>
      <c r="M73" s="17"/>
      <c r="N73" s="17"/>
      <c r="O73" s="17"/>
      <c r="P73" s="16">
        <v>2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1"/>
    </row>
    <row r="74" spans="1:44" ht="16.2" thickBot="1" x14ac:dyDescent="0.35">
      <c r="A74" s="2"/>
      <c r="B74" s="15"/>
      <c r="C74" s="10"/>
      <c r="D74" s="14" t="s">
        <v>11</v>
      </c>
      <c r="E74" s="13"/>
      <c r="F74" s="12"/>
      <c r="G74" s="11"/>
      <c r="H74" s="10"/>
      <c r="I74" s="10"/>
      <c r="J74" s="10"/>
      <c r="K74" s="7">
        <v>30</v>
      </c>
      <c r="L74" s="9"/>
      <c r="M74" s="8"/>
      <c r="N74" s="8"/>
      <c r="O74" s="8"/>
      <c r="P74" s="7">
        <v>30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1"/>
    </row>
    <row r="75" spans="1:44" ht="16.2" thickTop="1" x14ac:dyDescent="0.3">
      <c r="A75" s="2"/>
      <c r="B75" s="6"/>
      <c r="C75" s="5"/>
      <c r="D75" s="4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1"/>
    </row>
    <row r="76" spans="1:44" ht="15.6" x14ac:dyDescent="0.3">
      <c r="A76" s="2"/>
      <c r="B76" s="306" t="s">
        <v>10</v>
      </c>
      <c r="C76" s="306"/>
      <c r="D76" s="306"/>
      <c r="E76" s="306"/>
      <c r="F76" s="306"/>
      <c r="G76" s="306"/>
      <c r="H76" s="306"/>
      <c r="I76" s="306"/>
      <c r="J76" s="306"/>
      <c r="K76" s="306"/>
      <c r="L76" s="3"/>
      <c r="M76" s="3"/>
      <c r="N76" s="3"/>
      <c r="O76" s="3"/>
      <c r="P76" s="3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1"/>
    </row>
  </sheetData>
  <mergeCells count="71">
    <mergeCell ref="G67:K67"/>
    <mergeCell ref="L67:P67"/>
    <mergeCell ref="B76:K76"/>
    <mergeCell ref="B59:E59"/>
    <mergeCell ref="H64:J64"/>
    <mergeCell ref="M64:O64"/>
    <mergeCell ref="B66:D66"/>
    <mergeCell ref="I66:M66"/>
    <mergeCell ref="D48:E48"/>
    <mergeCell ref="D49:E49"/>
    <mergeCell ref="D51:E51"/>
    <mergeCell ref="W64:Y64"/>
    <mergeCell ref="D52:E52"/>
    <mergeCell ref="D53:E53"/>
    <mergeCell ref="B54:D54"/>
    <mergeCell ref="D55:E55"/>
    <mergeCell ref="D56:E56"/>
    <mergeCell ref="D57:E57"/>
    <mergeCell ref="D58:E58"/>
    <mergeCell ref="R64:T64"/>
    <mergeCell ref="D44:E44"/>
    <mergeCell ref="D45:E45"/>
    <mergeCell ref="D46:E46"/>
    <mergeCell ref="D47:E47"/>
    <mergeCell ref="D32:E32"/>
    <mergeCell ref="D33:E33"/>
    <mergeCell ref="D34:E34"/>
    <mergeCell ref="D35:E35"/>
    <mergeCell ref="D36:E36"/>
    <mergeCell ref="D37:E37"/>
    <mergeCell ref="D39:E39"/>
    <mergeCell ref="D40:E40"/>
    <mergeCell ref="D41:E41"/>
    <mergeCell ref="D42:E42"/>
    <mergeCell ref="B43:D43"/>
    <mergeCell ref="D38:E38"/>
    <mergeCell ref="D27:E27"/>
    <mergeCell ref="D28:E28"/>
    <mergeCell ref="D29:E29"/>
    <mergeCell ref="B30:D30"/>
    <mergeCell ref="D31:E31"/>
    <mergeCell ref="D14:E14"/>
    <mergeCell ref="B10:D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D24"/>
    <mergeCell ref="D25:E25"/>
    <mergeCell ref="B7:B8"/>
    <mergeCell ref="C7:C8"/>
    <mergeCell ref="D7:D8"/>
    <mergeCell ref="G7:G8"/>
    <mergeCell ref="AR7:AR9"/>
    <mergeCell ref="H7:AK7"/>
    <mergeCell ref="AQ7:AQ8"/>
    <mergeCell ref="B6:AR6"/>
    <mergeCell ref="L2:R2"/>
    <mergeCell ref="AG2:AR2"/>
    <mergeCell ref="AG3:AR3"/>
    <mergeCell ref="AG4:AR4"/>
    <mergeCell ref="G5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KÖM I. tankör nappali</vt:lpstr>
      <vt:lpstr>KÖM II. tankör nappali</vt:lpstr>
      <vt:lpstr>Tanterv_nappali_KÖM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HP</cp:lastModifiedBy>
  <dcterms:created xsi:type="dcterms:W3CDTF">2021-08-05T18:52:23Z</dcterms:created>
  <dcterms:modified xsi:type="dcterms:W3CDTF">2022-07-26T16:36:22Z</dcterms:modified>
</cp:coreProperties>
</file>