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P\Desktop\Új mappa\"/>
    </mc:Choice>
  </mc:AlternateContent>
  <bookViews>
    <workbookView xWindow="0" yWindow="0" windowWidth="23040" windowHeight="9192" activeTab="2"/>
  </bookViews>
  <sheets>
    <sheet name="ITF tanterv" sheetId="8" r:id="rId1"/>
    <sheet name="ITF I. tankör" sheetId="5" r:id="rId2"/>
    <sheet name="ITF II. tankör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8" l="1"/>
  <c r="D47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E43" i="8"/>
  <c r="E40" i="8" s="1"/>
  <c r="D43" i="8"/>
  <c r="D42" i="8"/>
  <c r="D41" i="8"/>
  <c r="AN40" i="8"/>
  <c r="AN25" i="8" s="1"/>
  <c r="AM40" i="8"/>
  <c r="AL40" i="8"/>
  <c r="AK40" i="8"/>
  <c r="AJ40" i="8"/>
  <c r="AI40" i="8"/>
  <c r="AH40" i="8"/>
  <c r="AG40" i="8"/>
  <c r="AF40" i="8"/>
  <c r="AF25" i="8" s="1"/>
  <c r="AE40" i="8"/>
  <c r="AD40" i="8"/>
  <c r="AC40" i="8"/>
  <c r="AB40" i="8"/>
  <c r="AA40" i="8"/>
  <c r="Z40" i="8"/>
  <c r="Y40" i="8"/>
  <c r="X40" i="8"/>
  <c r="X25" i="8" s="1"/>
  <c r="W40" i="8"/>
  <c r="V40" i="8"/>
  <c r="U40" i="8"/>
  <c r="T40" i="8"/>
  <c r="T25" i="8" s="1"/>
  <c r="S40" i="8"/>
  <c r="R40" i="8"/>
  <c r="Q40" i="8"/>
  <c r="P40" i="8"/>
  <c r="P25" i="8" s="1"/>
  <c r="O40" i="8"/>
  <c r="N40" i="8"/>
  <c r="M40" i="8"/>
  <c r="L40" i="8"/>
  <c r="L25" i="8" s="1"/>
  <c r="K40" i="8"/>
  <c r="J40" i="8"/>
  <c r="I40" i="8"/>
  <c r="H40" i="8"/>
  <c r="H25" i="8" s="1"/>
  <c r="G40" i="8"/>
  <c r="F40" i="8"/>
  <c r="D40" i="8"/>
  <c r="D39" i="8"/>
  <c r="D38" i="8"/>
  <c r="E37" i="8"/>
  <c r="D35" i="8"/>
  <c r="D34" i="8"/>
  <c r="E33" i="8"/>
  <c r="D33" i="8"/>
  <c r="E32" i="8"/>
  <c r="D32" i="8"/>
  <c r="E31" i="8"/>
  <c r="D31" i="8"/>
  <c r="D30" i="8"/>
  <c r="D29" i="8"/>
  <c r="E28" i="8"/>
  <c r="D28" i="8"/>
  <c r="E27" i="8"/>
  <c r="E26" i="8" s="1"/>
  <c r="D27" i="8"/>
  <c r="D26" i="8" s="1"/>
  <c r="D25" i="8" s="1"/>
  <c r="AN26" i="8"/>
  <c r="AM26" i="8"/>
  <c r="AL26" i="8"/>
  <c r="AL25" i="8" s="1"/>
  <c r="AK26" i="8"/>
  <c r="AJ26" i="8"/>
  <c r="AI26" i="8"/>
  <c r="AH26" i="8"/>
  <c r="AH25" i="8" s="1"/>
  <c r="AG26" i="8"/>
  <c r="AG25" i="8" s="1"/>
  <c r="AF26" i="8"/>
  <c r="AE26" i="8"/>
  <c r="AD26" i="8"/>
  <c r="AD25" i="8" s="1"/>
  <c r="AC26" i="8"/>
  <c r="AB26" i="8"/>
  <c r="AA26" i="8"/>
  <c r="Z26" i="8"/>
  <c r="Z25" i="8" s="1"/>
  <c r="Y26" i="8"/>
  <c r="Y25" i="8" s="1"/>
  <c r="X26" i="8"/>
  <c r="W26" i="8"/>
  <c r="V26" i="8"/>
  <c r="V25" i="8" s="1"/>
  <c r="U26" i="8"/>
  <c r="T26" i="8"/>
  <c r="S26" i="8"/>
  <c r="R26" i="8"/>
  <c r="R25" i="8" s="1"/>
  <c r="Q26" i="8"/>
  <c r="Q25" i="8" s="1"/>
  <c r="P26" i="8"/>
  <c r="O26" i="8"/>
  <c r="N26" i="8"/>
  <c r="N25" i="8" s="1"/>
  <c r="M26" i="8"/>
  <c r="L26" i="8"/>
  <c r="K26" i="8"/>
  <c r="J26" i="8"/>
  <c r="J25" i="8" s="1"/>
  <c r="I26" i="8"/>
  <c r="I25" i="8" s="1"/>
  <c r="H26" i="8"/>
  <c r="G26" i="8"/>
  <c r="F26" i="8"/>
  <c r="F25" i="8" s="1"/>
  <c r="AJ25" i="8"/>
  <c r="E24" i="8"/>
  <c r="E23" i="8"/>
  <c r="D23" i="8"/>
  <c r="E22" i="8"/>
  <c r="D22" i="8"/>
  <c r="D21" i="8"/>
  <c r="D20" i="8"/>
  <c r="E19" i="8"/>
  <c r="D19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N50" i="8" s="1"/>
  <c r="M18" i="8"/>
  <c r="L18" i="8"/>
  <c r="K18" i="8"/>
  <c r="J18" i="8"/>
  <c r="I18" i="8"/>
  <c r="H18" i="8"/>
  <c r="G18" i="8"/>
  <c r="F18" i="8"/>
  <c r="E17" i="8"/>
  <c r="D17" i="8"/>
  <c r="D16" i="8"/>
  <c r="E15" i="8"/>
  <c r="D15" i="8"/>
  <c r="E13" i="8"/>
  <c r="D13" i="8"/>
  <c r="E12" i="8"/>
  <c r="D12" i="8"/>
  <c r="E11" i="8"/>
  <c r="D11" i="8"/>
  <c r="AN9" i="8"/>
  <c r="AM9" i="8"/>
  <c r="AL9" i="8"/>
  <c r="AK9" i="8"/>
  <c r="AJ9" i="8"/>
  <c r="AI9" i="8"/>
  <c r="AH9" i="8"/>
  <c r="AG9" i="8"/>
  <c r="AF9" i="8"/>
  <c r="AE9" i="8"/>
  <c r="AD9" i="8"/>
  <c r="AD49" i="8" s="1"/>
  <c r="AC9" i="8"/>
  <c r="AB9" i="8"/>
  <c r="AA9" i="8"/>
  <c r="Z9" i="8"/>
  <c r="Y9" i="8"/>
  <c r="X9" i="8"/>
  <c r="W9" i="8"/>
  <c r="V9" i="8"/>
  <c r="V49" i="8" s="1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H49" i="8" l="1"/>
  <c r="AN49" i="8"/>
  <c r="G25" i="8"/>
  <c r="G49" i="8" s="1"/>
  <c r="G53" i="8" s="1"/>
  <c r="K25" i="8"/>
  <c r="O25" i="8"/>
  <c r="S25" i="8"/>
  <c r="S50" i="8" s="1"/>
  <c r="W25" i="8"/>
  <c r="AA25" i="8"/>
  <c r="AA49" i="8" s="1"/>
  <c r="AA53" i="8" s="1"/>
  <c r="AE25" i="8"/>
  <c r="AI25" i="8"/>
  <c r="AI49" i="8" s="1"/>
  <c r="AM25" i="8"/>
  <c r="AM50" i="8" s="1"/>
  <c r="AE49" i="8"/>
  <c r="D18" i="8"/>
  <c r="AB25" i="8"/>
  <c r="AB49" i="8" s="1"/>
  <c r="E18" i="8"/>
  <c r="R49" i="8"/>
  <c r="AL49" i="8"/>
  <c r="M25" i="8"/>
  <c r="U25" i="8"/>
  <c r="AC25" i="8"/>
  <c r="AC50" i="8" s="1"/>
  <c r="AK25" i="8"/>
  <c r="AK49" i="8" s="1"/>
  <c r="AK53" i="8" s="1"/>
  <c r="K49" i="8"/>
  <c r="O49" i="8"/>
  <c r="W49" i="8"/>
  <c r="V53" i="8" s="1"/>
  <c r="L49" i="8"/>
  <c r="T49" i="8"/>
  <c r="AJ49" i="8"/>
  <c r="D9" i="8"/>
  <c r="D49" i="8" s="1"/>
  <c r="F49" i="8"/>
  <c r="E9" i="8"/>
  <c r="I50" i="8"/>
  <c r="X50" i="8"/>
  <c r="X51" i="8"/>
  <c r="AH50" i="8"/>
  <c r="E25" i="8"/>
  <c r="M49" i="8"/>
  <c r="L53" i="8" s="1"/>
  <c r="U49" i="8"/>
  <c r="P49" i="8"/>
  <c r="AF49" i="8"/>
  <c r="Q49" i="8"/>
  <c r="Y49" i="8"/>
  <c r="AG49" i="8"/>
  <c r="J49" i="8"/>
  <c r="Z49" i="8"/>
  <c r="I51" i="8"/>
  <c r="N51" i="8"/>
  <c r="AH51" i="8"/>
  <c r="G52" i="8" l="1"/>
  <c r="AA52" i="8"/>
  <c r="Q53" i="8"/>
  <c r="AN53" i="8" s="1"/>
  <c r="AC51" i="8"/>
  <c r="AF53" i="8"/>
  <c r="S51" i="8"/>
  <c r="AM51" i="8"/>
  <c r="V52" i="8"/>
  <c r="E49" i="8"/>
  <c r="L52" i="8"/>
  <c r="AF52" i="8"/>
  <c r="Q52" i="8"/>
  <c r="AK52" i="8"/>
  <c r="AN52" i="8" l="1"/>
</calcChain>
</file>

<file path=xl/sharedStrings.xml><?xml version="1.0" encoding="utf-8"?>
<sst xmlns="http://schemas.openxmlformats.org/spreadsheetml/2006/main" count="327" uniqueCount="194">
  <si>
    <t>HÉTFŐ</t>
  </si>
  <si>
    <t>KEDD</t>
  </si>
  <si>
    <t>SZERDA</t>
  </si>
  <si>
    <t>CSÜTÖRTÖK</t>
  </si>
  <si>
    <t>PÉNTEK</t>
  </si>
  <si>
    <t>8.00-8.45</t>
  </si>
  <si>
    <t>9.50-10.35</t>
  </si>
  <si>
    <t>10.45-11.30</t>
  </si>
  <si>
    <t>11.40-12.25</t>
  </si>
  <si>
    <t>12.35-13.20</t>
  </si>
  <si>
    <t>13.30-14.15</t>
  </si>
  <si>
    <t>14.25-15.10</t>
  </si>
  <si>
    <t>15.20-16.05</t>
  </si>
  <si>
    <t>16.15-17.00</t>
  </si>
  <si>
    <t>17.10-17.55</t>
  </si>
  <si>
    <t>18.05-18.50</t>
  </si>
  <si>
    <t>19.00-19.45</t>
  </si>
  <si>
    <t>19.55-20.40</t>
  </si>
  <si>
    <t>20.50-21.35</t>
  </si>
  <si>
    <t>8.55-9.40</t>
  </si>
  <si>
    <t>Ábrázoló geometria</t>
  </si>
  <si>
    <t>Matematika I.</t>
  </si>
  <si>
    <t>Színtan és színmérés</t>
  </si>
  <si>
    <t>Tárgykód</t>
  </si>
  <si>
    <t>Tárgynév</t>
  </si>
  <si>
    <t>Ipari termék- és formatervező mérnöki szak</t>
  </si>
  <si>
    <t>Óbudai Egyetem</t>
  </si>
  <si>
    <t xml:space="preserve">Rejtő Sándor Könnyűipari és Környezetmérnöki Kar </t>
  </si>
  <si>
    <t>Nappali tagozat</t>
  </si>
  <si>
    <t>Kód</t>
  </si>
  <si>
    <t>Tantárgyak</t>
  </si>
  <si>
    <t>heti óra</t>
  </si>
  <si>
    <t>Félévek</t>
  </si>
  <si>
    <t>Előtanulmány</t>
  </si>
  <si>
    <t>1.</t>
  </si>
  <si>
    <t>2.</t>
  </si>
  <si>
    <t>3.</t>
  </si>
  <si>
    <t>4.</t>
  </si>
  <si>
    <t>5.</t>
  </si>
  <si>
    <t>6.</t>
  </si>
  <si>
    <t>7.</t>
  </si>
  <si>
    <t>ea</t>
  </si>
  <si>
    <t>tgy</t>
  </si>
  <si>
    <t>l</t>
  </si>
  <si>
    <t>k</t>
  </si>
  <si>
    <t>kr</t>
  </si>
  <si>
    <t>Természettudományos alapismeretek                  (35-50 kr.)            összesen:</t>
  </si>
  <si>
    <t>v</t>
  </si>
  <si>
    <t>Matematika II.</t>
  </si>
  <si>
    <t>Kémia</t>
  </si>
  <si>
    <t>é</t>
  </si>
  <si>
    <t>8.</t>
  </si>
  <si>
    <t>9.</t>
  </si>
  <si>
    <t>Gazdasági és humán ismeretek                   (14-30 kr.)                      összesen:</t>
  </si>
  <si>
    <t>10.</t>
  </si>
  <si>
    <t>11.</t>
  </si>
  <si>
    <t>12.</t>
  </si>
  <si>
    <t>13.</t>
  </si>
  <si>
    <t>14.</t>
  </si>
  <si>
    <t>15.</t>
  </si>
  <si>
    <t>16.</t>
  </si>
  <si>
    <t>17.</t>
  </si>
  <si>
    <t>Művészettörténet</t>
  </si>
  <si>
    <t>Szakmai törzsanyag                                      (70-105 kr.)                      összesen:</t>
  </si>
  <si>
    <t>18.</t>
  </si>
  <si>
    <t>Anyagtudomány I.</t>
  </si>
  <si>
    <t>19.</t>
  </si>
  <si>
    <t>Anyagtudomány II.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</si>
  <si>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</si>
  <si>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</si>
  <si>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</si>
  <si>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</si>
  <si>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</si>
  <si>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</si>
  <si>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</si>
  <si>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</si>
  <si>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CAD/CAM I. </t>
  </si>
  <si>
    <t>28.</t>
  </si>
  <si>
    <t xml:space="preserve">CAD/CAM II. </t>
  </si>
  <si>
    <t>29.</t>
  </si>
  <si>
    <t>30.</t>
  </si>
  <si>
    <t>Integrált terméktervezés I.</t>
  </si>
  <si>
    <t>31.</t>
  </si>
  <si>
    <t>Szakmai környezetvédelem (blended)</t>
  </si>
  <si>
    <t>Menedzsment és ergonómiai ismeretek      (10-20 kr)</t>
  </si>
  <si>
    <t>32.</t>
  </si>
  <si>
    <t xml:space="preserve">Ergonómia </t>
  </si>
  <si>
    <t>33.</t>
  </si>
  <si>
    <t>Marketing és kereskedelem</t>
  </si>
  <si>
    <t>34.</t>
  </si>
  <si>
    <t>Projektmenedzsment (blended)</t>
  </si>
  <si>
    <t>Formatervezési ismeretek              (15-25 kr)</t>
  </si>
  <si>
    <t>Szabadkézi rajz I.</t>
  </si>
  <si>
    <t>Szabadkézi rajz II.</t>
  </si>
  <si>
    <t>RTXVK1HBNE</t>
  </si>
  <si>
    <t>Vizuális kommunikáció</t>
  </si>
  <si>
    <t>Vizsga (v)</t>
  </si>
  <si>
    <t>Évközi jegy (é)</t>
  </si>
  <si>
    <t>Alap összórasz:</t>
  </si>
  <si>
    <t>Gyakorlati órák:</t>
  </si>
  <si>
    <t>A kooperatív képzés tanterve</t>
  </si>
  <si>
    <t>kredit</t>
  </si>
  <si>
    <t>Félév</t>
  </si>
  <si>
    <t>Szakmai gyakorlat</t>
  </si>
  <si>
    <t>Választható tárgy I.</t>
  </si>
  <si>
    <t>Választható tárgy II.</t>
  </si>
  <si>
    <t>Választható tárgy III.</t>
  </si>
  <si>
    <t>Választható tárgy IV.</t>
  </si>
  <si>
    <t>Összesen:</t>
  </si>
  <si>
    <t>Megjegyzés: A kooperatív képzés tantárgyait a Kari Tanács évente fogadja el.</t>
  </si>
  <si>
    <t>Színtan, színmérés gyakorlat L2 csoport, minden héten</t>
  </si>
  <si>
    <t>Szabadkézi rajz gyakorlat, L2 csoport, minden héten</t>
  </si>
  <si>
    <t>Szabadkézi rajz gyakorlat, L1 csoport, minden héten</t>
  </si>
  <si>
    <t>Színtan, színmérés gyakorlat L1 csoport, minden héten</t>
  </si>
  <si>
    <t>ITF II. tankör</t>
  </si>
  <si>
    <t>ITF I. tankör</t>
  </si>
  <si>
    <t>Matematika I. gyakorlat G1 csoport, minden héten</t>
  </si>
  <si>
    <t>Műszaki rajz és dokumentáció, CAD (blended) előadás</t>
  </si>
  <si>
    <t xml:space="preserve">Elfogadta az RKK tanácsa: 2022. november 3. </t>
  </si>
  <si>
    <t xml:space="preserve">BSc(F) Mintatanterv </t>
  </si>
  <si>
    <t>Határozat száma:RKK-KT-LXXXVIII/154/2022</t>
  </si>
  <si>
    <t>Érvényes 2023. szeptember 1.</t>
  </si>
  <si>
    <t xml:space="preserve"> heti óraszámokkal (ea:előadás; tgy:tantermi gyakorlat;. l:labor). ; követelményekkel (k.: v:vizsga, é:évközi jegy, a:aláírás, h:háromfokozatú értékelés); kreditekkel (kr.)</t>
  </si>
  <si>
    <t>RKXTA1MBNF</t>
  </si>
  <si>
    <t xml:space="preserve">Természettudományok alapjai </t>
  </si>
  <si>
    <t>RKXMA1HBNF</t>
  </si>
  <si>
    <t>RKXMA2HBNF</t>
  </si>
  <si>
    <t xml:space="preserve"> RKXMA1HBNF aláírás</t>
  </si>
  <si>
    <t>RKWFK1MBNF</t>
  </si>
  <si>
    <t>Fenntarthatósági ismeretek, környezetetika</t>
  </si>
  <si>
    <t>RMXKE1TBNF</t>
  </si>
  <si>
    <t>RKXFI1HBNF</t>
  </si>
  <si>
    <t xml:space="preserve">Mérnöki fizika </t>
  </si>
  <si>
    <t>RKXMH1HBNF</t>
  </si>
  <si>
    <r>
      <t xml:space="preserve">Műszaki mechanika </t>
    </r>
    <r>
      <rPr>
        <sz val="10"/>
        <color rgb="FFFF0000"/>
        <rFont val="Arial CE"/>
        <charset val="238"/>
      </rPr>
      <t>(blended)</t>
    </r>
  </si>
  <si>
    <t>RTXAG1ABNF</t>
  </si>
  <si>
    <t>GVEVG2RBNF</t>
  </si>
  <si>
    <t>Menedzsment és vállalkozásgazdaságtan (blended)</t>
  </si>
  <si>
    <t>RTXMJ1ABNF</t>
  </si>
  <si>
    <t>Mérnöki jogi ismeretek és fogyasztóvédelem</t>
  </si>
  <si>
    <t>RTXMT1ABNF</t>
  </si>
  <si>
    <t>Tanulásmódszertan</t>
  </si>
  <si>
    <t>RTXTK1MBNF</t>
  </si>
  <si>
    <t>Tutori rendszer kiépítése és korszerű tanulástechnika</t>
  </si>
  <si>
    <t>RTXHT1MBNF</t>
  </si>
  <si>
    <t>Hallgatói tutorálás</t>
  </si>
  <si>
    <t>Műszaki tervezési ismeretek             (50-65 kr)</t>
  </si>
  <si>
    <t>RMXAT1KBNF</t>
  </si>
  <si>
    <t>RMXAT2KBNF</t>
  </si>
  <si>
    <t>RTEIT1HBNF</t>
  </si>
  <si>
    <t>Ipari technológiák és gépek I. (blended)</t>
  </si>
  <si>
    <t>RTEIT2HBNF</t>
  </si>
  <si>
    <t>Ipari technológiák és gépek II. (blended)</t>
  </si>
  <si>
    <t>RKEMR1HBNF</t>
  </si>
  <si>
    <t>Műszaki rajz alapjai, CAD (blended)</t>
  </si>
  <si>
    <t>RMEIF1HBNF</t>
  </si>
  <si>
    <t>Informatika (blended)</t>
  </si>
  <si>
    <t>RTXSZ1ABNF</t>
  </si>
  <si>
    <t>RTXCC1HBNF</t>
  </si>
  <si>
    <t>RTXCC2HBNF</t>
  </si>
  <si>
    <t>RTXTM1HBNF</t>
  </si>
  <si>
    <t>Terméktervezés módszertana és design (blended)</t>
  </si>
  <si>
    <t>RTXFO1ABNF</t>
  </si>
  <si>
    <t>RTXTT1HBNF</t>
  </si>
  <si>
    <t>RTESK1HBNF</t>
  </si>
  <si>
    <t>RTXER1ABNF</t>
  </si>
  <si>
    <t>RTXMK1HBNF</t>
  </si>
  <si>
    <t>RMEPR1KBNF</t>
  </si>
  <si>
    <t>Formatervezés és modellezés I.</t>
  </si>
  <si>
    <t>RTXRA1ABNF</t>
  </si>
  <si>
    <t>RTXFO2ABNF</t>
  </si>
  <si>
    <t xml:space="preserve">Formatervezés és modellezés II. </t>
  </si>
  <si>
    <t>RTXRA2ABNF</t>
  </si>
  <si>
    <t>Alap összesen:</t>
  </si>
  <si>
    <t>Alap mind:</t>
  </si>
  <si>
    <t>Mind.gy.:</t>
  </si>
  <si>
    <t>Dr. habil Koltai László dékán</t>
  </si>
  <si>
    <t>Kémia gyakorlat, L01 csoport, páratlan héten</t>
  </si>
  <si>
    <t>Kémia gyakorlat, L02 csoport, páratlan héten</t>
  </si>
  <si>
    <t>Természettudományok alapjai gyakorlat G2 csoport, minden héten</t>
  </si>
  <si>
    <t>Természettudományok alapjai gyakorlat G2 csop. minden héten</t>
  </si>
  <si>
    <t>Tanulásmódszertan gyakorlat, G01 csoport páros  héten</t>
  </si>
  <si>
    <t>Tanulásmódszertan előadás, minden héten</t>
  </si>
  <si>
    <t>Természettudományok alapjai előadás Páratlan héten</t>
  </si>
  <si>
    <t>Matematika I. előadás Minden héten</t>
  </si>
  <si>
    <t>Színtan és színmérés előadás Minden héten</t>
  </si>
  <si>
    <t>Műszaki rajz alapjai, CAD gyakorlat, L4 csoport, minden héten</t>
  </si>
  <si>
    <t xml:space="preserve">Az ONLINE ELŐADÁS alatt feltüntetett tárgy esetében a tananyag a MOODLE rendszeren keresztül érhető el tetszőleges időpontban, de mindenképpen a gyakorlatot megelőzően az oktató által megadott instrukciók alapján. A MOODLE rendszer az egyetem e-learning rendszere, melybe a belépés neptun kóddal és jelszóval lehetséges. </t>
  </si>
  <si>
    <t>Műszaki rajz alapjai, CAD gyakorlat L3 csoport, minden héten</t>
  </si>
  <si>
    <t>Patronálás páratlan héten</t>
  </si>
  <si>
    <t>RTXTM1MBNF</t>
  </si>
  <si>
    <t xml:space="preserve">Kémia előadás, páratlan héten </t>
  </si>
  <si>
    <t xml:space="preserve">A NEPTUNBAN A TANTÁRGYAK ELŐADÁSA ÉS GYAKORLATA KÜLÖN KURZUSKÉNT JELENIK MEG, FIGYELJENEK ARRA, HOGY MINDEGYIK KURZUST VEGYÉK FEL! ONLINE ELŐADÁSOK NINCSENEK ÓRARENDI IDŐPONTBA TÉVE, DE A NEPTUNBAN A TÁRGY KURZUSÁT FEL KELL VENNI!                           </t>
  </si>
  <si>
    <t xml:space="preserve">Kedves Hallgatók! Kérjük, hogy a mintatanterv 1. félévéhez kapcsolódó minden kurzust (a neptunban ugyanannak a tantárgynak az előadása és gyakorlata külön kurzusként jelenik meg!) vegyenek fel,  akkor is, ha nincs órarendi időpont hozzárendelve. A kurzus ebben az esetben online formában indul. Nyomatékosan kérjük, hogy az órarendben feltüntett csoportoktól ne térjenek el, mert  társaiknak ez órarendi ütközést eredményez!!!!! Csak a táblázatban megadott időpontokban vegyék fel a kurzusokat!   Ha az egyes tankörök között vesznek fel kurzusokat akkor elkerülhetetlen az óraütközés. Mivel az előadások, gyakorlatok az első évfolyamon kötelezőek, amennyiben az óraütközés miatt nem tudnak részt venni az órákon ez a félév végén letiltást fog eredményezni, hiszen egyszerre két tantárgy óráján nem tudnak megjelenni. Kérjük erre nagyon figyeljenek társaik érdekében is. Bármi kérdés, probléma merül fel keressék a Hallgatói Önkormányzatot, Tel.: +36302777660, E-mail: csuros.balazs@hok.uni-obuda.hu vagy Kóka Zsuzsanna tanárnőt koka.zsuzsanna@rkk.uni-obuda.hu, akik segíteni fognak Önöknek.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</si>
</sst>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sz val="10"/>
      <name val="Arial CE"/>
      <charset val="238"/>
    </font>
    <font>
      <i/>
      <sz val="10"/>
      <name val="Arial CE"/>
      <charset val="238"/>
    </font>
    <font>
      <sz val="9"/>
      <name val="Arial CE"/>
      <charset val="238"/>
    </font>
    <font>
      <sz val="18"/>
      <color theme="1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 CE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b/>
      <sz val="12"/>
      <color theme="1"/>
      <name val="Arial CE"/>
      <charset val="238"/>
    </font>
    <font>
      <b/>
      <i/>
      <sz val="10"/>
      <name val="Arial CE"/>
      <charset val="238"/>
    </font>
    <font>
      <sz val="12"/>
      <color theme="1"/>
      <name val="Arial CE"/>
      <charset val="238"/>
    </font>
    <font>
      <b/>
      <i/>
      <sz val="12"/>
      <color theme="1"/>
      <name val="Arial CE"/>
      <charset val="238"/>
    </font>
    <font>
      <i/>
      <sz val="10"/>
      <color theme="1"/>
      <name val="Arial CE"/>
      <charset val="238"/>
    </font>
    <font>
      <sz val="11"/>
      <color theme="1"/>
      <name val="Arial CE"/>
      <charset val="238"/>
    </font>
    <font>
      <sz val="10"/>
      <color rgb="FFFF0000"/>
      <name val="Arial CE"/>
      <charset val="238"/>
    </font>
    <font>
      <b/>
      <i/>
      <sz val="10"/>
      <color theme="1"/>
      <name val="Arial CE"/>
      <charset val="238"/>
    </font>
    <font>
      <b/>
      <sz val="9"/>
      <name val="Arial CE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4"/>
      <color theme="1"/>
      <name val="Arial CE"/>
      <charset val="238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AA906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0" fontId="13" fillId="0" borderId="0"/>
  </cellStyleXfs>
  <cellXfs count="398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36" xfId="0" applyFont="1" applyBorder="1" applyAlignment="1">
      <alignment horizontal="center" vertical="center" wrapText="1"/>
    </xf>
    <xf numFmtId="0" fontId="5" fillId="0" borderId="48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/>
    <xf numFmtId="0" fontId="17" fillId="0" borderId="0" xfId="0" applyFont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23" fillId="2" borderId="0" xfId="2" applyFont="1" applyFill="1" applyAlignment="1">
      <alignment vertical="center"/>
    </xf>
    <xf numFmtId="0" fontId="24" fillId="2" borderId="0" xfId="2" applyFont="1" applyFill="1" applyAlignment="1">
      <alignment vertical="center"/>
    </xf>
    <xf numFmtId="0" fontId="25" fillId="0" borderId="0" xfId="2" applyFont="1"/>
    <xf numFmtId="0" fontId="24" fillId="2" borderId="0" xfId="2" applyFont="1" applyFill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27" fillId="0" borderId="15" xfId="2" applyFont="1" applyBorder="1" applyAlignment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8" fillId="2" borderId="13" xfId="2" applyFont="1" applyFill="1" applyBorder="1" applyAlignment="1">
      <alignment horizontal="center" vertical="center"/>
    </xf>
    <xf numFmtId="1" fontId="8" fillId="4" borderId="13" xfId="2" applyNumberFormat="1" applyFont="1" applyFill="1" applyBorder="1" applyAlignment="1">
      <alignment horizontal="center" vertical="center"/>
    </xf>
    <xf numFmtId="1" fontId="27" fillId="5" borderId="15" xfId="2" applyNumberFormat="1" applyFont="1" applyFill="1" applyBorder="1" applyAlignment="1">
      <alignment horizontal="center" vertical="center"/>
    </xf>
    <xf numFmtId="1" fontId="8" fillId="4" borderId="28" xfId="2" applyNumberFormat="1" applyFont="1" applyFill="1" applyBorder="1" applyAlignment="1">
      <alignment horizontal="center" vertical="center"/>
    </xf>
    <xf numFmtId="1" fontId="8" fillId="4" borderId="30" xfId="2" applyNumberFormat="1" applyFont="1" applyFill="1" applyBorder="1" applyAlignment="1">
      <alignment horizontal="center" vertical="center"/>
    </xf>
    <xf numFmtId="1" fontId="27" fillId="4" borderId="30" xfId="2" applyNumberFormat="1" applyFont="1" applyFill="1" applyBorder="1" applyAlignment="1">
      <alignment horizontal="center" vertical="center"/>
    </xf>
    <xf numFmtId="1" fontId="27" fillId="4" borderId="31" xfId="2" applyNumberFormat="1" applyFont="1" applyFill="1" applyBorder="1" applyAlignment="1">
      <alignment horizontal="center" vertical="center"/>
    </xf>
    <xf numFmtId="0" fontId="29" fillId="8" borderId="23" xfId="2" applyFont="1" applyFill="1" applyBorder="1" applyAlignment="1">
      <alignment horizontal="right" vertical="center"/>
    </xf>
    <xf numFmtId="1" fontId="8" fillId="2" borderId="33" xfId="2" applyNumberFormat="1" applyFont="1" applyFill="1" applyBorder="1" applyAlignment="1">
      <alignment horizontal="center" vertical="center"/>
    </xf>
    <xf numFmtId="1" fontId="8" fillId="2" borderId="34" xfId="2" applyNumberFormat="1" applyFont="1" applyFill="1" applyBorder="1" applyAlignment="1">
      <alignment horizontal="center" vertical="center"/>
    </xf>
    <xf numFmtId="1" fontId="27" fillId="2" borderId="35" xfId="2" applyNumberFormat="1" applyFont="1" applyFill="1" applyBorder="1" applyAlignment="1">
      <alignment horizontal="center" vertical="center"/>
    </xf>
    <xf numFmtId="1" fontId="8" fillId="2" borderId="79" xfId="2" applyNumberFormat="1" applyFont="1" applyFill="1" applyBorder="1" applyAlignment="1">
      <alignment horizontal="center" vertical="center"/>
    </xf>
    <xf numFmtId="1" fontId="8" fillId="2" borderId="37" xfId="2" applyNumberFormat="1" applyFont="1" applyFill="1" applyBorder="1" applyAlignment="1">
      <alignment horizontal="center" vertical="center"/>
    </xf>
    <xf numFmtId="1" fontId="27" fillId="2" borderId="5" xfId="2" applyNumberFormat="1" applyFont="1" applyFill="1" applyBorder="1" applyAlignment="1">
      <alignment horizontal="center" vertical="center"/>
    </xf>
    <xf numFmtId="1" fontId="8" fillId="2" borderId="45" xfId="2" applyNumberFormat="1" applyFont="1" applyFill="1" applyBorder="1" applyAlignment="1">
      <alignment horizontal="center" vertical="center"/>
    </xf>
    <xf numFmtId="1" fontId="27" fillId="2" borderId="46" xfId="2" applyNumberFormat="1" applyFont="1" applyFill="1" applyBorder="1" applyAlignment="1">
      <alignment horizontal="center" vertical="center"/>
    </xf>
    <xf numFmtId="0" fontId="29" fillId="2" borderId="80" xfId="2" applyFont="1" applyFill="1" applyBorder="1" applyAlignment="1">
      <alignment horizontal="right" vertical="center"/>
    </xf>
    <xf numFmtId="0" fontId="25" fillId="2" borderId="0" xfId="2" applyFont="1" applyFill="1"/>
    <xf numFmtId="0" fontId="8" fillId="0" borderId="45" xfId="2" applyFont="1" applyBorder="1" applyAlignment="1">
      <alignment horizontal="center" vertical="center"/>
    </xf>
    <xf numFmtId="0" fontId="13" fillId="0" borderId="5" xfId="2" applyFont="1" applyBorder="1" applyAlignment="1">
      <alignment vertical="center"/>
    </xf>
    <xf numFmtId="1" fontId="13" fillId="0" borderId="80" xfId="2" applyNumberFormat="1" applyFont="1" applyBorder="1" applyAlignment="1">
      <alignment horizontal="center" vertical="center"/>
    </xf>
    <xf numFmtId="1" fontId="14" fillId="0" borderId="81" xfId="2" applyNumberFormat="1" applyFont="1" applyBorder="1" applyAlignment="1">
      <alignment horizontal="center" vertical="center"/>
    </xf>
    <xf numFmtId="1" fontId="13" fillId="0" borderId="45" xfId="2" applyNumberFormat="1" applyFont="1" applyBorder="1" applyAlignment="1">
      <alignment horizontal="center" vertical="center"/>
    </xf>
    <xf numFmtId="1" fontId="13" fillId="0" borderId="37" xfId="2" applyNumberFormat="1" applyFont="1" applyBorder="1" applyAlignment="1">
      <alignment horizontal="center" vertical="center"/>
    </xf>
    <xf numFmtId="1" fontId="14" fillId="0" borderId="5" xfId="2" applyNumberFormat="1" applyFont="1" applyBorder="1" applyAlignment="1">
      <alignment horizontal="center" vertical="center"/>
    </xf>
    <xf numFmtId="1" fontId="14" fillId="0" borderId="46" xfId="2" applyNumberFormat="1" applyFont="1" applyBorder="1" applyAlignment="1">
      <alignment horizontal="center" vertical="center"/>
    </xf>
    <xf numFmtId="1" fontId="13" fillId="0" borderId="79" xfId="2" applyNumberFormat="1" applyFont="1" applyBorder="1" applyAlignment="1">
      <alignment horizontal="center" vertical="center"/>
    </xf>
    <xf numFmtId="1" fontId="27" fillId="0" borderId="46" xfId="2" applyNumberFormat="1" applyFont="1" applyBorder="1" applyAlignment="1">
      <alignment horizontal="center" vertical="center"/>
    </xf>
    <xf numFmtId="1" fontId="13" fillId="2" borderId="79" xfId="2" applyNumberFormat="1" applyFont="1" applyFill="1" applyBorder="1" applyAlignment="1">
      <alignment horizontal="center" vertical="center"/>
    </xf>
    <xf numFmtId="1" fontId="13" fillId="2" borderId="37" xfId="2" applyNumberFormat="1" applyFont="1" applyFill="1" applyBorder="1" applyAlignment="1">
      <alignment horizontal="center" vertical="center"/>
    </xf>
    <xf numFmtId="1" fontId="14" fillId="2" borderId="5" xfId="2" applyNumberFormat="1" applyFont="1" applyFill="1" applyBorder="1" applyAlignment="1">
      <alignment horizontal="center" vertical="center"/>
    </xf>
    <xf numFmtId="1" fontId="13" fillId="2" borderId="45" xfId="2" applyNumberFormat="1" applyFont="1" applyFill="1" applyBorder="1" applyAlignment="1">
      <alignment horizontal="center" vertical="center"/>
    </xf>
    <xf numFmtId="1" fontId="14" fillId="2" borderId="46" xfId="2" applyNumberFormat="1" applyFont="1" applyFill="1" applyBorder="1" applyAlignment="1">
      <alignment horizontal="center" vertical="center"/>
    </xf>
    <xf numFmtId="0" fontId="31" fillId="2" borderId="80" xfId="2" applyFont="1" applyFill="1" applyBorder="1" applyAlignment="1">
      <alignment horizontal="left" vertical="center"/>
    </xf>
    <xf numFmtId="0" fontId="8" fillId="0" borderId="36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" fontId="13" fillId="0" borderId="39" xfId="2" applyNumberFormat="1" applyFont="1" applyBorder="1" applyAlignment="1">
      <alignment horizontal="center" vertical="center"/>
    </xf>
    <xf numFmtId="1" fontId="14" fillId="0" borderId="7" xfId="2" applyNumberFormat="1" applyFont="1" applyBorder="1" applyAlignment="1">
      <alignment horizontal="center" vertical="center"/>
    </xf>
    <xf numFmtId="1" fontId="13" fillId="0" borderId="36" xfId="2" applyNumberFormat="1" applyFont="1" applyBorder="1" applyAlignment="1">
      <alignment horizontal="center" vertical="center"/>
    </xf>
    <xf numFmtId="1" fontId="13" fillId="0" borderId="1" xfId="2" applyNumberFormat="1" applyFont="1" applyBorder="1" applyAlignment="1">
      <alignment horizontal="center" vertical="center"/>
    </xf>
    <xf numFmtId="1" fontId="14" fillId="0" borderId="6" xfId="2" applyNumberFormat="1" applyFont="1" applyBorder="1" applyAlignment="1">
      <alignment horizontal="center" vertical="center"/>
    </xf>
    <xf numFmtId="1" fontId="14" fillId="0" borderId="38" xfId="2" applyNumberFormat="1" applyFont="1" applyBorder="1" applyAlignment="1">
      <alignment horizontal="center" vertical="center"/>
    </xf>
    <xf numFmtId="1" fontId="13" fillId="0" borderId="8" xfId="2" applyNumberFormat="1" applyFont="1" applyBorder="1" applyAlignment="1">
      <alignment horizontal="center" vertical="center"/>
    </xf>
    <xf numFmtId="1" fontId="27" fillId="0" borderId="38" xfId="2" applyNumberFormat="1" applyFont="1" applyBorder="1" applyAlignment="1">
      <alignment horizontal="center" vertical="center"/>
    </xf>
    <xf numFmtId="1" fontId="13" fillId="2" borderId="8" xfId="2" applyNumberFormat="1" applyFont="1" applyFill="1" applyBorder="1" applyAlignment="1">
      <alignment horizontal="center" vertical="center"/>
    </xf>
    <xf numFmtId="1" fontId="13" fillId="2" borderId="1" xfId="2" applyNumberFormat="1" applyFont="1" applyFill="1" applyBorder="1" applyAlignment="1">
      <alignment horizontal="center" vertical="center"/>
    </xf>
    <xf numFmtId="1" fontId="14" fillId="2" borderId="6" xfId="2" applyNumberFormat="1" applyFont="1" applyFill="1" applyBorder="1" applyAlignment="1">
      <alignment horizontal="center" vertical="center"/>
    </xf>
    <xf numFmtId="1" fontId="13" fillId="2" borderId="36" xfId="2" applyNumberFormat="1" applyFont="1" applyFill="1" applyBorder="1" applyAlignment="1">
      <alignment horizontal="center" vertical="center"/>
    </xf>
    <xf numFmtId="1" fontId="14" fillId="2" borderId="38" xfId="2" applyNumberFormat="1" applyFont="1" applyFill="1" applyBorder="1" applyAlignment="1">
      <alignment horizontal="center" vertical="center"/>
    </xf>
    <xf numFmtId="0" fontId="31" fillId="2" borderId="39" xfId="2" applyFont="1" applyFill="1" applyBorder="1" applyAlignment="1">
      <alignment horizontal="left" vertical="center"/>
    </xf>
    <xf numFmtId="49" fontId="8" fillId="0" borderId="1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vertical="center" wrapText="1"/>
    </xf>
    <xf numFmtId="0" fontId="13" fillId="0" borderId="6" xfId="2" applyFont="1" applyBorder="1" applyAlignment="1">
      <alignment vertical="center"/>
    </xf>
    <xf numFmtId="1" fontId="14" fillId="0" borderId="36" xfId="2" applyNumberFormat="1" applyFont="1" applyBorder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13" fillId="0" borderId="47" xfId="2" applyFont="1" applyBorder="1" applyAlignment="1">
      <alignment vertical="center"/>
    </xf>
    <xf numFmtId="1" fontId="13" fillId="0" borderId="27" xfId="2" applyNumberFormat="1" applyFont="1" applyBorder="1" applyAlignment="1">
      <alignment horizontal="center" vertical="center"/>
    </xf>
    <xf numFmtId="1" fontId="14" fillId="0" borderId="3" xfId="2" applyNumberFormat="1" applyFont="1" applyBorder="1" applyAlignment="1">
      <alignment horizontal="center" vertical="center"/>
    </xf>
    <xf numFmtId="1" fontId="13" fillId="0" borderId="40" xfId="2" applyNumberFormat="1" applyFont="1" applyBorder="1" applyAlignment="1">
      <alignment horizontal="center" vertical="center"/>
    </xf>
    <xf numFmtId="1" fontId="13" fillId="0" borderId="42" xfId="2" applyNumberFormat="1" applyFont="1" applyBorder="1" applyAlignment="1">
      <alignment horizontal="center" vertical="center"/>
    </xf>
    <xf numFmtId="1" fontId="14" fillId="0" borderId="2" xfId="2" applyNumberFormat="1" applyFont="1" applyBorder="1" applyAlignment="1">
      <alignment horizontal="center" vertical="center"/>
    </xf>
    <xf numFmtId="1" fontId="13" fillId="0" borderId="48" xfId="2" applyNumberFormat="1" applyFont="1" applyBorder="1" applyAlignment="1">
      <alignment horizontal="center" vertical="center"/>
    </xf>
    <xf numFmtId="1" fontId="13" fillId="0" borderId="41" xfId="2" applyNumberFormat="1" applyFont="1" applyBorder="1" applyAlignment="1">
      <alignment horizontal="center" vertical="center"/>
    </xf>
    <xf numFmtId="1" fontId="14" fillId="0" borderId="49" xfId="2" applyNumberFormat="1" applyFont="1" applyBorder="1" applyAlignment="1">
      <alignment horizontal="center" vertical="center"/>
    </xf>
    <xf numFmtId="1" fontId="13" fillId="0" borderId="4" xfId="2" applyNumberFormat="1" applyFont="1" applyBorder="1" applyAlignment="1">
      <alignment horizontal="center" vertical="center"/>
    </xf>
    <xf numFmtId="1" fontId="27" fillId="0" borderId="49" xfId="2" applyNumberFormat="1" applyFont="1" applyBorder="1" applyAlignment="1">
      <alignment horizontal="center" vertical="center"/>
    </xf>
    <xf numFmtId="1" fontId="14" fillId="0" borderId="43" xfId="2" applyNumberFormat="1" applyFont="1" applyBorder="1" applyAlignment="1">
      <alignment horizontal="center" vertical="center"/>
    </xf>
    <xf numFmtId="0" fontId="31" fillId="2" borderId="27" xfId="2" applyFont="1" applyFill="1" applyBorder="1" applyAlignment="1">
      <alignment horizontal="left" vertical="center"/>
    </xf>
    <xf numFmtId="1" fontId="8" fillId="4" borderId="32" xfId="2" applyNumberFormat="1" applyFont="1" applyFill="1" applyBorder="1" applyAlignment="1">
      <alignment horizontal="center" vertical="center"/>
    </xf>
    <xf numFmtId="1" fontId="27" fillId="5" borderId="82" xfId="2" applyNumberFormat="1" applyFont="1" applyFill="1" applyBorder="1" applyAlignment="1">
      <alignment horizontal="center" vertical="center"/>
    </xf>
    <xf numFmtId="1" fontId="8" fillId="4" borderId="21" xfId="2" applyNumberFormat="1" applyFont="1" applyFill="1" applyBorder="1" applyAlignment="1">
      <alignment horizontal="center" vertical="center"/>
    </xf>
    <xf numFmtId="1" fontId="27" fillId="4" borderId="82" xfId="2" applyNumberFormat="1" applyFont="1" applyFill="1" applyBorder="1" applyAlignment="1">
      <alignment horizontal="center" vertical="center"/>
    </xf>
    <xf numFmtId="1" fontId="8" fillId="4" borderId="82" xfId="2" applyNumberFormat="1" applyFont="1" applyFill="1" applyBorder="1" applyAlignment="1">
      <alignment horizontal="center" vertical="center"/>
    </xf>
    <xf numFmtId="1" fontId="27" fillId="4" borderId="22" xfId="2" applyNumberFormat="1" applyFont="1" applyFill="1" applyBorder="1" applyAlignment="1">
      <alignment horizontal="center" vertical="center"/>
    </xf>
    <xf numFmtId="1" fontId="27" fillId="4" borderId="23" xfId="2" applyNumberFormat="1" applyFont="1" applyFill="1" applyBorder="1" applyAlignment="1">
      <alignment horizontal="center" vertical="center"/>
    </xf>
    <xf numFmtId="0" fontId="31" fillId="9" borderId="32" xfId="2" applyFont="1" applyFill="1" applyBorder="1" applyAlignment="1">
      <alignment horizontal="left" vertical="center"/>
    </xf>
    <xf numFmtId="0" fontId="13" fillId="2" borderId="1" xfId="2" applyFont="1" applyFill="1" applyBorder="1" applyAlignment="1">
      <alignment horizontal="left" vertical="center"/>
    </xf>
    <xf numFmtId="0" fontId="25" fillId="0" borderId="39" xfId="2" applyFont="1" applyBorder="1"/>
    <xf numFmtId="1" fontId="13" fillId="2" borderId="40" xfId="2" applyNumberFormat="1" applyFont="1" applyFill="1" applyBorder="1" applyAlignment="1">
      <alignment horizontal="center" vertical="center"/>
    </xf>
    <xf numFmtId="1" fontId="13" fillId="2" borderId="42" xfId="2" applyNumberFormat="1" applyFont="1" applyFill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14" fillId="2" borderId="43" xfId="2" applyNumberFormat="1" applyFont="1" applyFill="1" applyBorder="1" applyAlignment="1">
      <alignment horizontal="center" vertical="center"/>
    </xf>
    <xf numFmtId="0" fontId="25" fillId="2" borderId="39" xfId="2" applyFont="1" applyFill="1" applyBorder="1"/>
    <xf numFmtId="0" fontId="25" fillId="2" borderId="6" xfId="2" applyFont="1" applyFill="1" applyBorder="1" applyAlignment="1">
      <alignment vertical="center" wrapText="1"/>
    </xf>
    <xf numFmtId="1" fontId="25" fillId="0" borderId="40" xfId="2" applyNumberFormat="1" applyFont="1" applyBorder="1" applyAlignment="1">
      <alignment horizontal="center" vertical="center"/>
    </xf>
    <xf numFmtId="1" fontId="25" fillId="0" borderId="42" xfId="2" applyNumberFormat="1" applyFont="1" applyBorder="1" applyAlignment="1">
      <alignment horizontal="center" vertical="center"/>
    </xf>
    <xf numFmtId="1" fontId="30" fillId="0" borderId="43" xfId="2" applyNumberFormat="1" applyFont="1" applyBorder="1" applyAlignment="1">
      <alignment horizontal="center" vertical="center"/>
    </xf>
    <xf numFmtId="1" fontId="33" fillId="0" borderId="43" xfId="2" applyNumberFormat="1" applyFont="1" applyBorder="1" applyAlignment="1">
      <alignment horizontal="center" vertical="center"/>
    </xf>
    <xf numFmtId="1" fontId="25" fillId="2" borderId="40" xfId="2" applyNumberFormat="1" applyFont="1" applyFill="1" applyBorder="1" applyAlignment="1">
      <alignment horizontal="center" vertical="center"/>
    </xf>
    <xf numFmtId="1" fontId="25" fillId="2" borderId="42" xfId="2" applyNumberFormat="1" applyFont="1" applyFill="1" applyBorder="1" applyAlignment="1">
      <alignment horizontal="center" vertical="center"/>
    </xf>
    <xf numFmtId="1" fontId="30" fillId="2" borderId="2" xfId="2" applyNumberFormat="1" applyFont="1" applyFill="1" applyBorder="1" applyAlignment="1">
      <alignment horizontal="center" vertical="center"/>
    </xf>
    <xf numFmtId="1" fontId="30" fillId="2" borderId="43" xfId="2" applyNumberFormat="1" applyFont="1" applyFill="1" applyBorder="1" applyAlignment="1">
      <alignment horizontal="center" vertical="center"/>
    </xf>
    <xf numFmtId="0" fontId="24" fillId="2" borderId="39" xfId="2" applyFont="1" applyFill="1" applyBorder="1" applyAlignment="1">
      <alignment vertical="center" wrapText="1"/>
    </xf>
    <xf numFmtId="1" fontId="14" fillId="2" borderId="81" xfId="2" applyNumberFormat="1" applyFont="1" applyFill="1" applyBorder="1" applyAlignment="1">
      <alignment horizontal="center" vertical="center"/>
    </xf>
    <xf numFmtId="1" fontId="33" fillId="2" borderId="43" xfId="2" applyNumberFormat="1" applyFont="1" applyFill="1" applyBorder="1" applyAlignment="1">
      <alignment horizontal="center" vertical="center"/>
    </xf>
    <xf numFmtId="1" fontId="25" fillId="2" borderId="44" xfId="2" applyNumberFormat="1" applyFont="1" applyFill="1" applyBorder="1" applyAlignment="1">
      <alignment horizontal="center" vertical="center"/>
    </xf>
    <xf numFmtId="0" fontId="24" fillId="2" borderId="27" xfId="2" applyFont="1" applyFill="1" applyBorder="1" applyAlignment="1">
      <alignment vertical="center" wrapText="1"/>
    </xf>
    <xf numFmtId="1" fontId="8" fillId="4" borderId="19" xfId="2" applyNumberFormat="1" applyFont="1" applyFill="1" applyBorder="1" applyAlignment="1">
      <alignment horizontal="center" vertical="center"/>
    </xf>
    <xf numFmtId="1" fontId="27" fillId="4" borderId="28" xfId="2" applyNumberFormat="1" applyFont="1" applyFill="1" applyBorder="1" applyAlignment="1">
      <alignment horizontal="center" vertical="center"/>
    </xf>
    <xf numFmtId="1" fontId="8" fillId="4" borderId="22" xfId="2" applyNumberFormat="1" applyFont="1" applyFill="1" applyBorder="1" applyAlignment="1">
      <alignment horizontal="center" vertical="center"/>
    </xf>
    <xf numFmtId="1" fontId="8" fillId="4" borderId="29" xfId="2" applyNumberFormat="1" applyFont="1" applyFill="1" applyBorder="1" applyAlignment="1">
      <alignment horizontal="center" vertical="center"/>
    </xf>
    <xf numFmtId="1" fontId="27" fillId="4" borderId="29" xfId="2" applyNumberFormat="1" applyFont="1" applyFill="1" applyBorder="1" applyAlignment="1">
      <alignment horizontal="center" vertical="center"/>
    </xf>
    <xf numFmtId="1" fontId="27" fillId="9" borderId="31" xfId="2" applyNumberFormat="1" applyFont="1" applyFill="1" applyBorder="1" applyAlignment="1">
      <alignment horizontal="center" vertical="center"/>
    </xf>
    <xf numFmtId="0" fontId="25" fillId="9" borderId="32" xfId="2" applyFont="1" applyFill="1" applyBorder="1"/>
    <xf numFmtId="49" fontId="8" fillId="4" borderId="28" xfId="2" applyNumberFormat="1" applyFont="1" applyFill="1" applyBorder="1" applyAlignment="1">
      <alignment horizontal="left" vertical="center"/>
    </xf>
    <xf numFmtId="49" fontId="8" fillId="4" borderId="30" xfId="2" applyNumberFormat="1" applyFont="1" applyFill="1" applyBorder="1" applyAlignment="1">
      <alignment horizontal="left" vertical="center"/>
    </xf>
    <xf numFmtId="49" fontId="8" fillId="4" borderId="29" xfId="2" applyNumberFormat="1" applyFont="1" applyFill="1" applyBorder="1" applyAlignment="1">
      <alignment horizontal="right" vertical="center"/>
    </xf>
    <xf numFmtId="1" fontId="8" fillId="5" borderId="32" xfId="2" applyNumberFormat="1" applyFont="1" applyFill="1" applyBorder="1" applyAlignment="1">
      <alignment horizontal="center" vertical="center"/>
    </xf>
    <xf numFmtId="1" fontId="27" fillId="5" borderId="22" xfId="2" applyNumberFormat="1" applyFont="1" applyFill="1" applyBorder="1" applyAlignment="1">
      <alignment horizontal="center" vertical="center"/>
    </xf>
    <xf numFmtId="0" fontId="25" fillId="9" borderId="23" xfId="2" applyFont="1" applyFill="1" applyBorder="1"/>
    <xf numFmtId="1" fontId="27" fillId="0" borderId="5" xfId="2" applyNumberFormat="1" applyFont="1" applyBorder="1" applyAlignment="1">
      <alignment horizontal="center" vertical="center"/>
    </xf>
    <xf numFmtId="0" fontId="25" fillId="0" borderId="80" xfId="2" applyFont="1" applyBorder="1"/>
    <xf numFmtId="0" fontId="25" fillId="2" borderId="1" xfId="2" applyFont="1" applyFill="1" applyBorder="1"/>
    <xf numFmtId="0" fontId="13" fillId="2" borderId="6" xfId="2" applyFont="1" applyFill="1" applyBorder="1" applyAlignment="1">
      <alignment vertical="center"/>
    </xf>
    <xf numFmtId="1" fontId="13" fillId="2" borderId="39" xfId="2" applyNumberFormat="1" applyFont="1" applyFill="1" applyBorder="1" applyAlignment="1">
      <alignment horizontal="center" vertical="center"/>
    </xf>
    <xf numFmtId="1" fontId="14" fillId="2" borderId="7" xfId="2" applyNumberFormat="1" applyFont="1" applyFill="1" applyBorder="1" applyAlignment="1">
      <alignment horizontal="center" vertical="center"/>
    </xf>
    <xf numFmtId="1" fontId="13" fillId="0" borderId="83" xfId="2" applyNumberFormat="1" applyFont="1" applyBorder="1" applyAlignment="1">
      <alignment horizontal="center" vertical="center"/>
    </xf>
    <xf numFmtId="1" fontId="14" fillId="0" borderId="47" xfId="2" applyNumberFormat="1" applyFont="1" applyBorder="1" applyAlignment="1">
      <alignment horizontal="center" vertical="center"/>
    </xf>
    <xf numFmtId="1" fontId="27" fillId="0" borderId="47" xfId="2" applyNumberFormat="1" applyFont="1" applyBorder="1" applyAlignment="1">
      <alignment horizontal="center" vertical="center"/>
    </xf>
    <xf numFmtId="1" fontId="27" fillId="5" borderId="32" xfId="2" applyNumberFormat="1" applyFont="1" applyFill="1" applyBorder="1" applyAlignment="1">
      <alignment horizontal="center" vertical="center"/>
    </xf>
    <xf numFmtId="1" fontId="8" fillId="5" borderId="22" xfId="2" applyNumberFormat="1" applyFont="1" applyFill="1" applyBorder="1" applyAlignment="1">
      <alignment horizontal="center" vertical="center"/>
    </xf>
    <xf numFmtId="1" fontId="8" fillId="5" borderId="21" xfId="2" applyNumberFormat="1" applyFont="1" applyFill="1" applyBorder="1" applyAlignment="1">
      <alignment horizontal="center" vertical="center"/>
    </xf>
    <xf numFmtId="1" fontId="8" fillId="5" borderId="29" xfId="2" applyNumberFormat="1" applyFont="1" applyFill="1" applyBorder="1" applyAlignment="1">
      <alignment horizontal="center" vertical="center"/>
    </xf>
    <xf numFmtId="1" fontId="27" fillId="5" borderId="31" xfId="2" applyNumberFormat="1" applyFont="1" applyFill="1" applyBorder="1" applyAlignment="1">
      <alignment horizontal="center" vertical="center"/>
    </xf>
    <xf numFmtId="1" fontId="27" fillId="5" borderId="29" xfId="2" applyNumberFormat="1" applyFont="1" applyFill="1" applyBorder="1" applyAlignment="1">
      <alignment horizontal="center" vertical="center"/>
    </xf>
    <xf numFmtId="1" fontId="8" fillId="5" borderId="31" xfId="2" applyNumberFormat="1" applyFont="1" applyFill="1" applyBorder="1" applyAlignment="1">
      <alignment horizontal="center" vertical="center"/>
    </xf>
    <xf numFmtId="1" fontId="14" fillId="0" borderId="37" xfId="2" applyNumberFormat="1" applyFont="1" applyBorder="1" applyAlignment="1">
      <alignment horizontal="center" vertical="center"/>
    </xf>
    <xf numFmtId="0" fontId="25" fillId="0" borderId="27" xfId="2" applyFont="1" applyBorder="1"/>
    <xf numFmtId="1" fontId="27" fillId="0" borderId="6" xfId="2" applyNumberFormat="1" applyFont="1" applyBorder="1" applyAlignment="1">
      <alignment horizontal="center" vertical="center"/>
    </xf>
    <xf numFmtId="1" fontId="27" fillId="0" borderId="2" xfId="2" applyNumberFormat="1" applyFont="1" applyBorder="1" applyAlignment="1">
      <alignment horizontal="center" vertical="center"/>
    </xf>
    <xf numFmtId="1" fontId="13" fillId="5" borderId="30" xfId="2" applyNumberFormat="1" applyFont="1" applyFill="1" applyBorder="1" applyAlignment="1">
      <alignment horizontal="center" vertical="center"/>
    </xf>
    <xf numFmtId="1" fontId="13" fillId="5" borderId="28" xfId="2" applyNumberFormat="1" applyFont="1" applyFill="1" applyBorder="1" applyAlignment="1">
      <alignment horizontal="center" vertical="center"/>
    </xf>
    <xf numFmtId="1" fontId="13" fillId="5" borderId="82" xfId="2" applyNumberFormat="1" applyFont="1" applyFill="1" applyBorder="1" applyAlignment="1">
      <alignment horizontal="center" vertical="center"/>
    </xf>
    <xf numFmtId="1" fontId="25" fillId="5" borderId="32" xfId="2" applyNumberFormat="1" applyFont="1" applyFill="1" applyBorder="1"/>
    <xf numFmtId="1" fontId="25" fillId="0" borderId="0" xfId="2" applyNumberFormat="1" applyFont="1"/>
    <xf numFmtId="49" fontId="8" fillId="0" borderId="0" xfId="2" applyNumberFormat="1" applyFont="1" applyAlignment="1">
      <alignment horizontal="left" vertical="center"/>
    </xf>
    <xf numFmtId="0" fontId="8" fillId="0" borderId="0" xfId="2" applyFont="1" applyAlignment="1">
      <alignment vertical="center"/>
    </xf>
    <xf numFmtId="0" fontId="13" fillId="0" borderId="45" xfId="2" applyFont="1" applyBorder="1" applyAlignment="1">
      <alignment vertical="center"/>
    </xf>
    <xf numFmtId="0" fontId="13" fillId="0" borderId="46" xfId="2" applyFont="1" applyBorder="1" applyAlignment="1">
      <alignment horizontal="right" vertical="center"/>
    </xf>
    <xf numFmtId="0" fontId="13" fillId="0" borderId="0" xfId="2" applyFont="1" applyAlignment="1">
      <alignment vertical="center"/>
    </xf>
    <xf numFmtId="1" fontId="13" fillId="0" borderId="5" xfId="2" applyNumberFormat="1" applyFont="1" applyBorder="1" applyAlignment="1">
      <alignment horizontal="center" vertical="center"/>
    </xf>
    <xf numFmtId="1" fontId="13" fillId="0" borderId="84" xfId="2" applyNumberFormat="1" applyFont="1" applyBorder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1" fontId="13" fillId="0" borderId="85" xfId="2" applyNumberFormat="1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14" fillId="0" borderId="0" xfId="2" applyFont="1" applyAlignment="1">
      <alignment horizontal="right" vertical="center"/>
    </xf>
    <xf numFmtId="0" fontId="13" fillId="0" borderId="36" xfId="2" applyFont="1" applyBorder="1" applyAlignment="1">
      <alignment vertical="center"/>
    </xf>
    <xf numFmtId="0" fontId="13" fillId="0" borderId="38" xfId="2" applyFont="1" applyBorder="1" applyAlignment="1">
      <alignment horizontal="right" vertical="center"/>
    </xf>
    <xf numFmtId="1" fontId="14" fillId="0" borderId="0" xfId="2" applyNumberFormat="1" applyFont="1" applyAlignment="1">
      <alignment horizontal="center" vertical="center"/>
    </xf>
    <xf numFmtId="0" fontId="8" fillId="0" borderId="36" xfId="2" applyFont="1" applyBorder="1" applyAlignment="1">
      <alignment vertical="center"/>
    </xf>
    <xf numFmtId="1" fontId="13" fillId="0" borderId="33" xfId="2" applyNumberFormat="1" applyFont="1" applyBorder="1" applyAlignment="1">
      <alignment vertical="center"/>
    </xf>
    <xf numFmtId="1" fontId="13" fillId="0" borderId="34" xfId="2" applyNumberFormat="1" applyFont="1" applyBorder="1" applyAlignment="1">
      <alignment vertical="center"/>
    </xf>
    <xf numFmtId="0" fontId="13" fillId="0" borderId="34" xfId="2" applyFont="1" applyBorder="1" applyAlignment="1">
      <alignment vertical="center"/>
    </xf>
    <xf numFmtId="0" fontId="14" fillId="0" borderId="34" xfId="2" applyFont="1" applyBorder="1" applyAlignment="1">
      <alignment horizontal="center" vertical="center"/>
    </xf>
    <xf numFmtId="0" fontId="13" fillId="0" borderId="34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14" fillId="0" borderId="34" xfId="2" applyFont="1" applyBorder="1" applyAlignment="1">
      <alignment vertical="center"/>
    </xf>
    <xf numFmtId="0" fontId="8" fillId="0" borderId="34" xfId="2" applyFont="1" applyBorder="1" applyAlignment="1">
      <alignment vertical="center"/>
    </xf>
    <xf numFmtId="1" fontId="27" fillId="0" borderId="35" xfId="2" applyNumberFormat="1" applyFont="1" applyBorder="1" applyAlignment="1">
      <alignment vertical="center"/>
    </xf>
    <xf numFmtId="0" fontId="8" fillId="0" borderId="48" xfId="2" applyFont="1" applyBorder="1" applyAlignment="1">
      <alignment vertical="center"/>
    </xf>
    <xf numFmtId="0" fontId="13" fillId="0" borderId="49" xfId="2" applyFont="1" applyBorder="1" applyAlignment="1">
      <alignment horizontal="right" vertical="center"/>
    </xf>
    <xf numFmtId="0" fontId="13" fillId="0" borderId="48" xfId="2" applyFont="1" applyBorder="1" applyAlignment="1">
      <alignment vertical="center"/>
    </xf>
    <xf numFmtId="1" fontId="13" fillId="0" borderId="41" xfId="2" applyNumberFormat="1" applyFont="1" applyBorder="1" applyAlignment="1">
      <alignment vertical="center"/>
    </xf>
    <xf numFmtId="0" fontId="13" fillId="0" borderId="41" xfId="2" applyFont="1" applyBorder="1" applyAlignment="1">
      <alignment vertical="center"/>
    </xf>
    <xf numFmtId="0" fontId="14" fillId="0" borderId="41" xfId="2" applyFont="1" applyBorder="1" applyAlignment="1">
      <alignment horizontal="center" vertical="center"/>
    </xf>
    <xf numFmtId="0" fontId="13" fillId="0" borderId="41" xfId="2" applyFont="1" applyBorder="1" applyAlignment="1">
      <alignment horizontal="center" vertical="center"/>
    </xf>
    <xf numFmtId="0" fontId="27" fillId="0" borderId="41" xfId="2" applyFont="1" applyBorder="1" applyAlignment="1">
      <alignment horizontal="center" vertical="center"/>
    </xf>
    <xf numFmtId="0" fontId="14" fillId="0" borderId="41" xfId="2" applyFont="1" applyBorder="1" applyAlignment="1">
      <alignment vertical="center"/>
    </xf>
    <xf numFmtId="0" fontId="8" fillId="0" borderId="41" xfId="2" applyFont="1" applyBorder="1" applyAlignment="1">
      <alignment vertical="center"/>
    </xf>
    <xf numFmtId="1" fontId="27" fillId="0" borderId="49" xfId="2" applyNumberFormat="1" applyFont="1" applyBorder="1" applyAlignment="1">
      <alignment vertical="center"/>
    </xf>
    <xf numFmtId="0" fontId="1" fillId="0" borderId="0" xfId="2"/>
    <xf numFmtId="0" fontId="35" fillId="0" borderId="0" xfId="2" applyFont="1"/>
    <xf numFmtId="0" fontId="36" fillId="0" borderId="0" xfId="2" applyFont="1"/>
    <xf numFmtId="0" fontId="30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33" fillId="0" borderId="0" xfId="2" applyFont="1" applyAlignment="1">
      <alignment horizontal="center"/>
    </xf>
    <xf numFmtId="0" fontId="30" fillId="0" borderId="0" xfId="2" applyFont="1"/>
    <xf numFmtId="0" fontId="37" fillId="0" borderId="0" xfId="2" applyFont="1"/>
    <xf numFmtId="0" fontId="7" fillId="0" borderId="57" xfId="1" applyBorder="1" applyAlignment="1">
      <alignment horizontal="left" wrapText="1"/>
    </xf>
    <xf numFmtId="0" fontId="2" fillId="0" borderId="1" xfId="1" applyFont="1" applyBorder="1" applyAlignment="1">
      <alignment horizontal="center" wrapText="1"/>
    </xf>
    <xf numFmtId="0" fontId="2" fillId="0" borderId="6" xfId="1" applyFont="1" applyBorder="1" applyAlignment="1">
      <alignment horizontal="center" wrapText="1"/>
    </xf>
    <xf numFmtId="0" fontId="7" fillId="4" borderId="57" xfId="1" applyFill="1" applyBorder="1" applyAlignment="1">
      <alignment horizontal="left" wrapText="1"/>
    </xf>
    <xf numFmtId="0" fontId="7" fillId="4" borderId="1" xfId="1" applyFill="1" applyBorder="1" applyAlignment="1">
      <alignment horizontal="left" wrapText="1"/>
    </xf>
    <xf numFmtId="0" fontId="7" fillId="4" borderId="6" xfId="1" applyFill="1" applyBorder="1" applyAlignment="1">
      <alignment horizontal="left" wrapText="1"/>
    </xf>
    <xf numFmtId="0" fontId="7" fillId="4" borderId="36" xfId="1" applyFill="1" applyBorder="1" applyAlignment="1">
      <alignment horizontal="left" wrapText="1"/>
    </xf>
    <xf numFmtId="0" fontId="7" fillId="4" borderId="38" xfId="1" applyFill="1" applyBorder="1" applyAlignment="1">
      <alignment horizontal="center" wrapText="1"/>
    </xf>
    <xf numFmtId="0" fontId="8" fillId="5" borderId="36" xfId="2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27" fillId="5" borderId="38" xfId="2" applyFont="1" applyFill="1" applyBorder="1" applyAlignment="1">
      <alignment horizontal="right" vertical="center"/>
    </xf>
    <xf numFmtId="0" fontId="8" fillId="5" borderId="8" xfId="2" applyFont="1" applyFill="1" applyBorder="1" applyAlignment="1">
      <alignment horizontal="center" vertical="center"/>
    </xf>
    <xf numFmtId="0" fontId="27" fillId="5" borderId="61" xfId="2" applyFont="1" applyFill="1" applyBorder="1" applyAlignment="1">
      <alignment horizontal="right" vertical="center"/>
    </xf>
    <xf numFmtId="0" fontId="7" fillId="0" borderId="1" xfId="1" applyBorder="1" applyAlignment="1">
      <alignment horizontal="left" wrapText="1"/>
    </xf>
    <xf numFmtId="0" fontId="7" fillId="0" borderId="6" xfId="1" applyBorder="1" applyAlignment="1">
      <alignment horizontal="left" wrapText="1"/>
    </xf>
    <xf numFmtId="0" fontId="7" fillId="0" borderId="36" xfId="1" applyBorder="1" applyAlignment="1">
      <alignment horizontal="left" wrapText="1"/>
    </xf>
    <xf numFmtId="0" fontId="7" fillId="0" borderId="38" xfId="1" applyBorder="1" applyAlignment="1">
      <alignment horizontal="center" wrapText="1"/>
    </xf>
    <xf numFmtId="0" fontId="7" fillId="0" borderId="8" xfId="1" applyBorder="1" applyAlignment="1">
      <alignment horizontal="center" wrapText="1"/>
    </xf>
    <xf numFmtId="0" fontId="7" fillId="0" borderId="1" xfId="1" applyBorder="1" applyAlignment="1">
      <alignment horizontal="center" wrapText="1"/>
    </xf>
    <xf numFmtId="0" fontId="7" fillId="0" borderId="61" xfId="1" applyBorder="1" applyAlignment="1">
      <alignment horizontal="center" wrapText="1"/>
    </xf>
    <xf numFmtId="0" fontId="7" fillId="0" borderId="62" xfId="1" applyBorder="1" applyAlignment="1">
      <alignment horizontal="left" wrapText="1"/>
    </xf>
    <xf numFmtId="0" fontId="7" fillId="0" borderId="42" xfId="1" applyBorder="1" applyAlignment="1">
      <alignment horizontal="left" wrapText="1"/>
    </xf>
    <xf numFmtId="0" fontId="7" fillId="0" borderId="2" xfId="1" applyBorder="1" applyAlignment="1">
      <alignment horizontal="left" wrapText="1"/>
    </xf>
    <xf numFmtId="0" fontId="7" fillId="0" borderId="40" xfId="1" applyBorder="1" applyAlignment="1">
      <alignment horizontal="left" wrapText="1"/>
    </xf>
    <xf numFmtId="0" fontId="7" fillId="0" borderId="49" xfId="1" applyBorder="1" applyAlignment="1">
      <alignment horizontal="center" wrapText="1"/>
    </xf>
    <xf numFmtId="0" fontId="7" fillId="0" borderId="43" xfId="1" applyBorder="1" applyAlignment="1">
      <alignment horizontal="center" wrapText="1"/>
    </xf>
    <xf numFmtId="0" fontId="7" fillId="0" borderId="4" xfId="1" applyBorder="1" applyAlignment="1">
      <alignment horizontal="center" wrapText="1"/>
    </xf>
    <xf numFmtId="0" fontId="7" fillId="0" borderId="42" xfId="1" applyBorder="1" applyAlignment="1">
      <alignment horizontal="center" wrapText="1"/>
    </xf>
    <xf numFmtId="0" fontId="7" fillId="0" borderId="63" xfId="1" applyBorder="1" applyAlignment="1">
      <alignment horizontal="center" wrapText="1"/>
    </xf>
    <xf numFmtId="0" fontId="7" fillId="0" borderId="64" xfId="1" applyBorder="1" applyAlignment="1">
      <alignment horizontal="left" wrapText="1"/>
    </xf>
    <xf numFmtId="0" fontId="7" fillId="0" borderId="65" xfId="1" applyBorder="1" applyAlignment="1">
      <alignment horizontal="left" wrapText="1"/>
    </xf>
    <xf numFmtId="0" fontId="2" fillId="0" borderId="66" xfId="1" applyFont="1" applyBorder="1" applyAlignment="1">
      <alignment horizontal="left" wrapText="1"/>
    </xf>
    <xf numFmtId="0" fontId="7" fillId="0" borderId="67" xfId="1" applyBorder="1" applyAlignment="1">
      <alignment horizontal="left" wrapText="1"/>
    </xf>
    <xf numFmtId="0" fontId="2" fillId="0" borderId="68" xfId="1" applyFont="1" applyBorder="1" applyAlignment="1">
      <alignment horizontal="center" wrapText="1"/>
    </xf>
    <xf numFmtId="0" fontId="7" fillId="0" borderId="69" xfId="1" applyBorder="1" applyAlignment="1">
      <alignment horizontal="center" wrapText="1"/>
    </xf>
    <xf numFmtId="0" fontId="7" fillId="0" borderId="65" xfId="1" applyBorder="1" applyAlignment="1">
      <alignment horizontal="center" wrapText="1"/>
    </xf>
    <xf numFmtId="0" fontId="2" fillId="0" borderId="70" xfId="1" applyFont="1" applyBorder="1" applyAlignment="1">
      <alignment horizontal="center" wrapText="1"/>
    </xf>
    <xf numFmtId="0" fontId="38" fillId="0" borderId="0" xfId="2" applyFont="1"/>
    <xf numFmtId="0" fontId="8" fillId="3" borderId="45" xfId="2" applyFont="1" applyFill="1" applyBorder="1" applyAlignment="1">
      <alignment horizontal="center" vertical="center"/>
    </xf>
    <xf numFmtId="49" fontId="13" fillId="3" borderId="1" xfId="2" applyNumberFormat="1" applyFont="1" applyFill="1" applyBorder="1" applyAlignment="1">
      <alignment horizontal="left" vertical="center"/>
    </xf>
    <xf numFmtId="49" fontId="13" fillId="3" borderId="6" xfId="2" applyNumberFormat="1" applyFont="1" applyFill="1" applyBorder="1" applyAlignment="1">
      <alignment horizontal="left" vertical="center" wrapText="1"/>
    </xf>
    <xf numFmtId="1" fontId="25" fillId="3" borderId="39" xfId="2" applyNumberFormat="1" applyFont="1" applyFill="1" applyBorder="1" applyAlignment="1">
      <alignment horizontal="center" vertical="center"/>
    </xf>
    <xf numFmtId="1" fontId="30" fillId="3" borderId="39" xfId="2" applyNumberFormat="1" applyFont="1" applyFill="1" applyBorder="1" applyAlignment="1">
      <alignment horizontal="center" vertical="center"/>
    </xf>
    <xf numFmtId="1" fontId="25" fillId="3" borderId="79" xfId="2" applyNumberFormat="1" applyFont="1" applyFill="1" applyBorder="1" applyAlignment="1">
      <alignment horizontal="center" vertical="center"/>
    </xf>
    <xf numFmtId="1" fontId="25" fillId="3" borderId="37" xfId="2" applyNumberFormat="1" applyFont="1" applyFill="1" applyBorder="1" applyAlignment="1">
      <alignment horizontal="center" vertical="center"/>
    </xf>
    <xf numFmtId="1" fontId="30" fillId="3" borderId="5" xfId="2" applyNumberFormat="1" applyFont="1" applyFill="1" applyBorder="1" applyAlignment="1">
      <alignment horizontal="center" vertical="center"/>
    </xf>
    <xf numFmtId="0" fontId="13" fillId="3" borderId="37" xfId="2" applyFont="1" applyFill="1" applyBorder="1" applyAlignment="1">
      <alignment horizontal="left" vertical="center"/>
    </xf>
    <xf numFmtId="0" fontId="13" fillId="3" borderId="5" xfId="2" applyFont="1" applyFill="1" applyBorder="1" applyAlignment="1">
      <alignment vertical="center"/>
    </xf>
    <xf numFmtId="1" fontId="13" fillId="3" borderId="80" xfId="2" applyNumberFormat="1" applyFont="1" applyFill="1" applyBorder="1" applyAlignment="1">
      <alignment horizontal="center" vertical="center"/>
    </xf>
    <xf numFmtId="1" fontId="14" fillId="3" borderId="81" xfId="2" applyNumberFormat="1" applyFont="1" applyFill="1" applyBorder="1" applyAlignment="1">
      <alignment horizontal="center" vertical="center"/>
    </xf>
    <xf numFmtId="1" fontId="13" fillId="3" borderId="45" xfId="2" applyNumberFormat="1" applyFont="1" applyFill="1" applyBorder="1" applyAlignment="1">
      <alignment horizontal="center" vertical="center"/>
    </xf>
    <xf numFmtId="1" fontId="13" fillId="3" borderId="37" xfId="2" applyNumberFormat="1" applyFont="1" applyFill="1" applyBorder="1" applyAlignment="1">
      <alignment horizontal="center" vertical="center"/>
    </xf>
    <xf numFmtId="1" fontId="14" fillId="3" borderId="5" xfId="2" applyNumberFormat="1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left" vertical="center"/>
    </xf>
    <xf numFmtId="0" fontId="13" fillId="3" borderId="6" xfId="2" applyFont="1" applyFill="1" applyBorder="1" applyAlignment="1">
      <alignment vertical="center"/>
    </xf>
    <xf numFmtId="1" fontId="13" fillId="3" borderId="39" xfId="2" applyNumberFormat="1" applyFont="1" applyFill="1" applyBorder="1" applyAlignment="1">
      <alignment horizontal="center" vertical="center"/>
    </xf>
    <xf numFmtId="1" fontId="14" fillId="3" borderId="7" xfId="2" applyNumberFormat="1" applyFont="1" applyFill="1" applyBorder="1" applyAlignment="1">
      <alignment horizontal="center" vertical="center"/>
    </xf>
    <xf numFmtId="1" fontId="13" fillId="3" borderId="36" xfId="2" applyNumberFormat="1" applyFont="1" applyFill="1" applyBorder="1" applyAlignment="1">
      <alignment horizontal="center" vertical="center"/>
    </xf>
    <xf numFmtId="1" fontId="13" fillId="3" borderId="1" xfId="2" applyNumberFormat="1" applyFont="1" applyFill="1" applyBorder="1" applyAlignment="1">
      <alignment horizontal="center" vertical="center"/>
    </xf>
    <xf numFmtId="1" fontId="14" fillId="3" borderId="6" xfId="2" applyNumberFormat="1" applyFont="1" applyFill="1" applyBorder="1" applyAlignment="1">
      <alignment horizontal="center" vertical="center"/>
    </xf>
    <xf numFmtId="0" fontId="25" fillId="3" borderId="6" xfId="2" applyFont="1" applyFill="1" applyBorder="1" applyAlignment="1">
      <alignment vertical="center" wrapText="1"/>
    </xf>
    <xf numFmtId="1" fontId="25" fillId="3" borderId="40" xfId="2" applyNumberFormat="1" applyFont="1" applyFill="1" applyBorder="1" applyAlignment="1">
      <alignment horizontal="center" vertical="center"/>
    </xf>
    <xf numFmtId="1" fontId="25" fillId="3" borderId="42" xfId="2" applyNumberFormat="1" applyFont="1" applyFill="1" applyBorder="1" applyAlignment="1">
      <alignment horizontal="center" vertical="center"/>
    </xf>
    <xf numFmtId="1" fontId="30" fillId="3" borderId="43" xfId="2" applyNumberFormat="1" applyFont="1" applyFill="1" applyBorder="1" applyAlignment="1">
      <alignment horizontal="center" vertical="center"/>
    </xf>
    <xf numFmtId="0" fontId="25" fillId="3" borderId="1" xfId="2" applyFont="1" applyFill="1" applyBorder="1" applyAlignment="1">
      <alignment horizontal="left" vertical="center"/>
    </xf>
    <xf numFmtId="0" fontId="25" fillId="3" borderId="6" xfId="2" applyFont="1" applyFill="1" applyBorder="1" applyAlignment="1">
      <alignment vertical="center"/>
    </xf>
    <xf numFmtId="1" fontId="30" fillId="3" borderId="7" xfId="2" applyNumberFormat="1" applyFont="1" applyFill="1" applyBorder="1" applyAlignment="1">
      <alignment horizontal="center" vertical="center"/>
    </xf>
    <xf numFmtId="1" fontId="25" fillId="3" borderId="36" xfId="2" applyNumberFormat="1" applyFont="1" applyFill="1" applyBorder="1" applyAlignment="1">
      <alignment horizontal="center" vertical="center"/>
    </xf>
    <xf numFmtId="1" fontId="25" fillId="3" borderId="1" xfId="2" applyNumberFormat="1" applyFont="1" applyFill="1" applyBorder="1" applyAlignment="1">
      <alignment horizontal="center" vertical="center"/>
    </xf>
    <xf numFmtId="1" fontId="30" fillId="3" borderId="38" xfId="2" applyNumberFormat="1" applyFont="1" applyFill="1" applyBorder="1" applyAlignment="1">
      <alignment horizontal="center" vertical="center"/>
    </xf>
    <xf numFmtId="1" fontId="14" fillId="3" borderId="38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33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7" fillId="0" borderId="34" xfId="0" applyFont="1" applyBorder="1" applyAlignment="1">
      <alignment vertical="center" wrapText="1"/>
    </xf>
    <xf numFmtId="0" fontId="0" fillId="0" borderId="34" xfId="0" applyBorder="1"/>
    <xf numFmtId="0" fontId="0" fillId="0" borderId="15" xfId="0" applyBorder="1"/>
    <xf numFmtId="0" fontId="17" fillId="15" borderId="3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0" fillId="0" borderId="38" xfId="0" applyBorder="1"/>
    <xf numFmtId="0" fontId="7" fillId="0" borderId="38" xfId="0" applyFont="1" applyBorder="1"/>
    <xf numFmtId="0" fontId="18" fillId="0" borderId="38" xfId="0" applyFont="1" applyBorder="1" applyAlignment="1">
      <alignment vertical="center"/>
    </xf>
    <xf numFmtId="0" fontId="19" fillId="0" borderId="38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4" fillId="0" borderId="48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8" fillId="0" borderId="41" xfId="0" applyFont="1" applyBorder="1" applyAlignment="1">
      <alignment vertical="center"/>
    </xf>
    <xf numFmtId="0" fontId="0" fillId="0" borderId="41" xfId="0" applyBorder="1"/>
    <xf numFmtId="0" fontId="0" fillId="0" borderId="49" xfId="0" applyBorder="1"/>
    <xf numFmtId="0" fontId="17" fillId="13" borderId="35" xfId="0" applyFont="1" applyFill="1" applyBorder="1" applyAlignment="1">
      <alignment horizont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9" xfId="0" applyFont="1" applyBorder="1" applyAlignment="1">
      <alignment vertical="center" wrapText="1"/>
    </xf>
    <xf numFmtId="0" fontId="34" fillId="2" borderId="0" xfId="2" applyFont="1" applyFill="1" applyAlignment="1">
      <alignment vertical="center" wrapText="1"/>
    </xf>
    <xf numFmtId="0" fontId="15" fillId="2" borderId="0" xfId="2" applyFont="1" applyFill="1" applyAlignment="1">
      <alignment vertical="center" wrapText="1"/>
    </xf>
    <xf numFmtId="49" fontId="8" fillId="4" borderId="28" xfId="2" applyNumberFormat="1" applyFont="1" applyFill="1" applyBorder="1" applyAlignment="1">
      <alignment horizontal="left" vertical="center"/>
    </xf>
    <xf numFmtId="49" fontId="8" fillId="4" borderId="30" xfId="2" applyNumberFormat="1" applyFont="1" applyFill="1" applyBorder="1" applyAlignment="1">
      <alignment horizontal="left" vertical="center"/>
    </xf>
    <xf numFmtId="49" fontId="8" fillId="4" borderId="29" xfId="2" applyNumberFormat="1" applyFont="1" applyFill="1" applyBorder="1" applyAlignment="1">
      <alignment horizontal="left" vertical="center"/>
    </xf>
    <xf numFmtId="0" fontId="2" fillId="2" borderId="50" xfId="1" applyFont="1" applyFill="1" applyBorder="1" applyAlignment="1">
      <alignment horizontal="center" vertical="center" wrapText="1"/>
    </xf>
    <xf numFmtId="0" fontId="2" fillId="2" borderId="51" xfId="1" applyFont="1" applyFill="1" applyBorder="1" applyAlignment="1">
      <alignment horizontal="center" vertical="center" wrapText="1"/>
    </xf>
    <xf numFmtId="0" fontId="2" fillId="2" borderId="52" xfId="1" applyFont="1" applyFill="1" applyBorder="1" applyAlignment="1">
      <alignment horizontal="center" vertical="center" wrapText="1"/>
    </xf>
    <xf numFmtId="0" fontId="7" fillId="0" borderId="53" xfId="1" applyBorder="1" applyAlignment="1">
      <alignment horizontal="center" vertical="center" wrapText="1"/>
    </xf>
    <xf numFmtId="0" fontId="7" fillId="0" borderId="45" xfId="1" applyBorder="1" applyAlignment="1">
      <alignment horizontal="center" vertical="center" wrapText="1"/>
    </xf>
    <xf numFmtId="0" fontId="7" fillId="0" borderId="54" xfId="1" applyBorder="1" applyAlignment="1">
      <alignment horizontal="center" vertical="center" wrapText="1"/>
    </xf>
    <xf numFmtId="0" fontId="7" fillId="0" borderId="46" xfId="1" applyBorder="1" applyAlignment="1">
      <alignment horizontal="center" vertical="center" wrapText="1"/>
    </xf>
    <xf numFmtId="0" fontId="7" fillId="0" borderId="55" xfId="1" applyBorder="1" applyAlignment="1">
      <alignment horizontal="center" vertical="center" wrapText="1"/>
    </xf>
    <xf numFmtId="0" fontId="7" fillId="0" borderId="51" xfId="1" applyBorder="1" applyAlignment="1">
      <alignment horizontal="center" vertical="center" wrapText="1"/>
    </xf>
    <xf numFmtId="0" fontId="7" fillId="0" borderId="56" xfId="1" applyBorder="1" applyAlignment="1">
      <alignment horizontal="center" vertical="center" wrapText="1"/>
    </xf>
    <xf numFmtId="0" fontId="2" fillId="0" borderId="58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2" fillId="0" borderId="59" xfId="1" applyFont="1" applyBorder="1" applyAlignment="1">
      <alignment horizontal="center" wrapText="1"/>
    </xf>
    <xf numFmtId="0" fontId="2" fillId="0" borderId="60" xfId="1" applyFont="1" applyBorder="1" applyAlignment="1">
      <alignment horizontal="center" wrapText="1"/>
    </xf>
    <xf numFmtId="0" fontId="8" fillId="5" borderId="21" xfId="2" applyFont="1" applyFill="1" applyBorder="1" applyAlignment="1">
      <alignment horizontal="right" vertical="center"/>
    </xf>
    <xf numFmtId="0" fontId="1" fillId="5" borderId="22" xfId="2" applyFill="1" applyBorder="1" applyAlignment="1">
      <alignment horizontal="right" vertical="center"/>
    </xf>
    <xf numFmtId="0" fontId="26" fillId="2" borderId="13" xfId="2" applyFont="1" applyFill="1" applyBorder="1" applyAlignment="1">
      <alignment horizontal="center" vertical="center"/>
    </xf>
    <xf numFmtId="0" fontId="26" fillId="2" borderId="19" xfId="2" applyFont="1" applyFill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0" fillId="7" borderId="21" xfId="2" applyFont="1" applyFill="1" applyBorder="1" applyAlignment="1">
      <alignment horizontal="center" vertical="center"/>
    </xf>
    <xf numFmtId="0" fontId="10" fillId="7" borderId="22" xfId="2" applyFont="1" applyFill="1" applyBorder="1" applyAlignment="1">
      <alignment horizontal="center" vertical="center"/>
    </xf>
    <xf numFmtId="0" fontId="10" fillId="7" borderId="23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49" fontId="8" fillId="4" borderId="14" xfId="2" applyNumberFormat="1" applyFont="1" applyFill="1" applyBorder="1" applyAlignment="1">
      <alignment horizontal="left" vertical="center"/>
    </xf>
    <xf numFmtId="49" fontId="8" fillId="4" borderId="15" xfId="2" applyNumberFormat="1" applyFont="1" applyFill="1" applyBorder="1" applyAlignment="1">
      <alignment horizontal="left" vertical="center"/>
    </xf>
    <xf numFmtId="0" fontId="24" fillId="2" borderId="0" xfId="2" applyFont="1" applyFill="1" applyAlignment="1">
      <alignment vertical="center"/>
    </xf>
    <xf numFmtId="0" fontId="1" fillId="0" borderId="0" xfId="2" applyAlignment="1">
      <alignment vertical="center"/>
    </xf>
    <xf numFmtId="0" fontId="24" fillId="2" borderId="0" xfId="2" applyFont="1" applyFill="1" applyAlignment="1">
      <alignment horizontal="center" vertical="center"/>
    </xf>
    <xf numFmtId="0" fontId="26" fillId="0" borderId="9" xfId="2" applyFont="1" applyBorder="1" applyAlignment="1">
      <alignment horizontal="center"/>
    </xf>
    <xf numFmtId="0" fontId="10" fillId="0" borderId="10" xfId="2" applyFont="1" applyBorder="1" applyAlignment="1">
      <alignment horizontal="center" vertical="center"/>
    </xf>
    <xf numFmtId="0" fontId="11" fillId="0" borderId="16" xfId="2" applyFont="1" applyBorder="1" applyAlignment="1">
      <alignment vertical="center"/>
    </xf>
    <xf numFmtId="49" fontId="10" fillId="0" borderId="11" xfId="2" applyNumberFormat="1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0" fillId="0" borderId="18" xfId="2" applyFont="1" applyBorder="1" applyAlignment="1">
      <alignment vertical="center" wrapText="1"/>
    </xf>
    <xf numFmtId="0" fontId="10" fillId="0" borderId="13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20" fontId="21" fillId="3" borderId="72" xfId="0" applyNumberFormat="1" applyFont="1" applyFill="1" applyBorder="1" applyAlignment="1">
      <alignment horizontal="center" vertical="center" wrapText="1"/>
    </xf>
    <xf numFmtId="20" fontId="20" fillId="3" borderId="73" xfId="0" applyNumberFormat="1" applyFont="1" applyFill="1" applyBorder="1" applyAlignment="1">
      <alignment horizontal="center" vertical="center" wrapText="1"/>
    </xf>
    <xf numFmtId="20" fontId="20" fillId="3" borderId="7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left" vertical="center" wrapText="1"/>
    </xf>
    <xf numFmtId="0" fontId="16" fillId="3" borderId="15" xfId="0" applyFont="1" applyFill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 wrapText="1"/>
    </xf>
    <xf numFmtId="0" fontId="16" fillId="3" borderId="76" xfId="0" applyFont="1" applyFill="1" applyBorder="1" applyAlignment="1">
      <alignment horizontal="left" vertical="center" wrapText="1"/>
    </xf>
    <xf numFmtId="0" fontId="16" fillId="3" borderId="0" xfId="0" applyFont="1" applyFill="1" applyAlignment="1">
      <alignment horizontal="left" vertical="center" wrapText="1"/>
    </xf>
    <xf numFmtId="0" fontId="16" fillId="3" borderId="77" xfId="0" applyFont="1" applyFill="1" applyBorder="1" applyAlignment="1">
      <alignment horizontal="left" vertical="center" wrapText="1"/>
    </xf>
    <xf numFmtId="0" fontId="16" fillId="3" borderId="20" xfId="0" applyFont="1" applyFill="1" applyBorder="1" applyAlignment="1">
      <alignment horizontal="left" vertical="center" wrapText="1"/>
    </xf>
    <xf numFmtId="0" fontId="16" fillId="3" borderId="9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42" xfId="0" applyFont="1" applyFill="1" applyBorder="1" applyAlignment="1">
      <alignment horizontal="center" vertical="center" wrapText="1"/>
    </xf>
    <xf numFmtId="0" fontId="17" fillId="13" borderId="37" xfId="0" applyFont="1" applyFill="1" applyBorder="1" applyAlignment="1">
      <alignment horizontal="center" vertical="center" wrapText="1"/>
    </xf>
    <xf numFmtId="0" fontId="2" fillId="14" borderId="28" xfId="0" applyFont="1" applyFill="1" applyBorder="1" applyAlignment="1">
      <alignment horizontal="center" vertical="center" wrapText="1"/>
    </xf>
    <xf numFmtId="0" fontId="3" fillId="14" borderId="30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17" fillId="12" borderId="42" xfId="0" applyFont="1" applyFill="1" applyBorder="1" applyAlignment="1">
      <alignment horizontal="center" vertical="center" wrapText="1"/>
    </xf>
    <xf numFmtId="0" fontId="17" fillId="12" borderId="71" xfId="0" applyFont="1" applyFill="1" applyBorder="1" applyAlignment="1">
      <alignment horizontal="center" vertical="center" wrapText="1"/>
    </xf>
    <xf numFmtId="0" fontId="17" fillId="12" borderId="37" xfId="0" applyFont="1" applyFill="1" applyBorder="1" applyAlignment="1">
      <alignment horizontal="center" vertical="center" wrapText="1"/>
    </xf>
    <xf numFmtId="0" fontId="17" fillId="13" borderId="43" xfId="0" applyFont="1" applyFill="1" applyBorder="1" applyAlignment="1">
      <alignment horizontal="center" vertical="center" wrapText="1"/>
    </xf>
    <xf numFmtId="0" fontId="17" fillId="13" borderId="46" xfId="0" applyFont="1" applyFill="1" applyBorder="1" applyAlignment="1">
      <alignment horizontal="center" vertical="center" wrapText="1"/>
    </xf>
    <xf numFmtId="0" fontId="39" fillId="6" borderId="0" xfId="0" applyFont="1" applyFill="1" applyAlignment="1">
      <alignment horizontal="left" vertical="center" wrapText="1"/>
    </xf>
    <xf numFmtId="0" fontId="40" fillId="0" borderId="0" xfId="0" applyFont="1" applyAlignment="1">
      <alignment horizontal="left"/>
    </xf>
    <xf numFmtId="0" fontId="2" fillId="11" borderId="28" xfId="0" applyFont="1" applyFill="1" applyBorder="1" applyAlignment="1">
      <alignment horizontal="center" vertical="center" wrapText="1"/>
    </xf>
    <xf numFmtId="0" fontId="3" fillId="11" borderId="30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7" fillId="15" borderId="43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 wrapText="1"/>
    </xf>
    <xf numFmtId="0" fontId="17" fillId="11" borderId="42" xfId="0" applyFont="1" applyFill="1" applyBorder="1" applyAlignment="1">
      <alignment horizontal="center" vertical="center" wrapText="1"/>
    </xf>
    <xf numFmtId="0" fontId="17" fillId="11" borderId="71" xfId="0" applyFont="1" applyFill="1" applyBorder="1" applyAlignment="1">
      <alignment horizontal="center" vertical="center" wrapText="1"/>
    </xf>
    <xf numFmtId="0" fontId="17" fillId="11" borderId="37" xfId="0" applyFont="1" applyFill="1" applyBorder="1" applyAlignment="1">
      <alignment horizontal="center" vertical="center" wrapText="1"/>
    </xf>
    <xf numFmtId="0" fontId="17" fillId="15" borderId="42" xfId="0" applyFont="1" applyFill="1" applyBorder="1" applyAlignment="1">
      <alignment horizontal="center" vertical="center" wrapText="1"/>
    </xf>
    <xf numFmtId="0" fontId="17" fillId="15" borderId="37" xfId="0" applyFont="1" applyFill="1" applyBorder="1" applyAlignment="1">
      <alignment horizontal="center" vertical="center" wrapText="1"/>
    </xf>
    <xf numFmtId="20" fontId="21" fillId="3" borderId="14" xfId="0" applyNumberFormat="1" applyFont="1" applyFill="1" applyBorder="1" applyAlignment="1">
      <alignment horizontal="center" vertical="center" wrapText="1"/>
    </xf>
    <xf numFmtId="20" fontId="20" fillId="3" borderId="15" xfId="0" applyNumberFormat="1" applyFont="1" applyFill="1" applyBorder="1" applyAlignment="1">
      <alignment horizontal="center" vertical="center" wrapText="1"/>
    </xf>
    <xf numFmtId="20" fontId="20" fillId="3" borderId="24" xfId="0" applyNumberFormat="1" applyFont="1" applyFill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3" xfId="2"/>
    <cellStyle name="Normál 4" xfId="3"/>
  </cellStyles>
  <dxfs count="0"/>
  <tableStyles count="0" defaultTableStyle="TableStyleMedium9" defaultPivotStyle="PivotStyleLight16"/>
  <colors>
    <mruColors>
      <color rgb="FFFFCCCC"/>
      <color rgb="FFFF9900"/>
      <color rgb="FFFFFF00"/>
      <color rgb="FF66FF33"/>
      <color rgb="FFCC66FF"/>
      <color rgb="FF00FFFF"/>
      <color rgb="FFFF3300"/>
      <color rgb="FFFF3399"/>
      <color rgb="FF9933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4"/>
  <sheetViews>
    <sheetView showGridLines="0" topLeftCell="A3" zoomScale="81" zoomScaleNormal="81" workbookViewId="0">
      <selection activeCell="B11" sqref="B11"/>
    </sheetView>
  </sheetViews>
  <sheetFormatPr defaultColWidth="9.109375" defaultRowHeight="13.2" outlineLevelCol="1" x14ac:dyDescent="0.25"/>
  <cols>
    <col min="1" max="1" width="6.5546875" style="17" customWidth="1"/>
    <col min="2" max="2" width="18.88671875" style="17" customWidth="1" outlineLevel="1"/>
    <col min="3" max="3" width="50.88671875" style="17" customWidth="1"/>
    <col min="4" max="4" width="9.109375" style="17"/>
    <col min="5" max="5" width="9.109375" style="202"/>
    <col min="6" max="9" width="5.6640625" style="17" customWidth="1"/>
    <col min="10" max="10" width="5.6640625" style="199" customWidth="1"/>
    <col min="11" max="14" width="5.6640625" style="17" customWidth="1"/>
    <col min="15" max="15" width="5.6640625" style="199" customWidth="1"/>
    <col min="16" max="19" width="5.6640625" style="17" customWidth="1"/>
    <col min="20" max="20" width="5.6640625" style="200" customWidth="1"/>
    <col min="21" max="24" width="5.6640625" style="17" customWidth="1"/>
    <col min="25" max="25" width="5.6640625" style="201" customWidth="1"/>
    <col min="26" max="29" width="5.6640625" style="17" customWidth="1"/>
    <col min="30" max="30" width="5.6640625" style="199" customWidth="1"/>
    <col min="31" max="34" width="5.6640625" style="17" customWidth="1"/>
    <col min="35" max="35" width="5.6640625" style="202" customWidth="1"/>
    <col min="36" max="39" width="5.6640625" style="17" customWidth="1"/>
    <col min="40" max="40" width="5.6640625" style="202" customWidth="1"/>
    <col min="41" max="41" width="24.5546875" style="17" customWidth="1"/>
    <col min="42" max="16384" width="9.109375" style="17"/>
  </cols>
  <sheetData>
    <row r="1" spans="1:41" ht="17.399999999999999" x14ac:dyDescent="0.25">
      <c r="A1" s="14" t="s">
        <v>26</v>
      </c>
      <c r="B1" s="15"/>
      <c r="C1" s="15"/>
      <c r="D1" s="15"/>
      <c r="E1" s="15"/>
      <c r="F1" s="15" t="s">
        <v>25</v>
      </c>
      <c r="G1" s="15"/>
      <c r="H1" s="15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336" t="s">
        <v>118</v>
      </c>
      <c r="AG1" s="337"/>
      <c r="AH1" s="337"/>
      <c r="AI1" s="337"/>
      <c r="AJ1" s="337"/>
      <c r="AK1" s="337"/>
      <c r="AL1" s="337"/>
      <c r="AM1" s="337"/>
      <c r="AN1" s="337"/>
    </row>
    <row r="2" spans="1:41" ht="17.399999999999999" x14ac:dyDescent="0.25">
      <c r="A2" s="14" t="s">
        <v>27</v>
      </c>
      <c r="B2" s="15"/>
      <c r="C2" s="15"/>
      <c r="D2" s="15"/>
      <c r="E2" s="15"/>
      <c r="F2" s="15" t="s">
        <v>119</v>
      </c>
      <c r="G2" s="15"/>
      <c r="H2" s="15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336" t="s">
        <v>120</v>
      </c>
      <c r="AG2" s="337"/>
      <c r="AH2" s="337"/>
      <c r="AI2" s="337"/>
      <c r="AJ2" s="337"/>
      <c r="AK2" s="337"/>
      <c r="AL2" s="337"/>
      <c r="AM2" s="337"/>
      <c r="AN2" s="337"/>
    </row>
    <row r="3" spans="1:41" ht="17.399999999999999" x14ac:dyDescent="0.25">
      <c r="A3" s="15"/>
      <c r="B3" s="15"/>
      <c r="C3" s="15"/>
      <c r="D3" s="15"/>
      <c r="E3" s="15"/>
      <c r="F3" s="15" t="s">
        <v>28</v>
      </c>
      <c r="G3" s="15"/>
      <c r="H3" s="15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 t="s">
        <v>121</v>
      </c>
      <c r="AG3" s="16"/>
      <c r="AH3" s="16"/>
      <c r="AI3" s="16"/>
      <c r="AJ3" s="16"/>
      <c r="AK3" s="338"/>
      <c r="AL3" s="338"/>
      <c r="AM3" s="338"/>
      <c r="AN3" s="338"/>
    </row>
    <row r="4" spans="1:41" ht="17.399999999999999" x14ac:dyDescent="0.25">
      <c r="A4" s="15"/>
      <c r="B4" s="15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8"/>
      <c r="AL4" s="18"/>
      <c r="AM4" s="18"/>
      <c r="AN4" s="18"/>
    </row>
    <row r="5" spans="1:41" ht="16.2" thickBot="1" x14ac:dyDescent="0.35">
      <c r="A5" s="339" t="s">
        <v>122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</row>
    <row r="6" spans="1:41" ht="16.2" thickBot="1" x14ac:dyDescent="0.3">
      <c r="A6" s="340"/>
      <c r="B6" s="342" t="s">
        <v>29</v>
      </c>
      <c r="C6" s="344" t="s">
        <v>30</v>
      </c>
      <c r="D6" s="346" t="s">
        <v>31</v>
      </c>
      <c r="E6" s="348" t="s">
        <v>101</v>
      </c>
      <c r="F6" s="325" t="s">
        <v>32</v>
      </c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7"/>
      <c r="AO6" s="323" t="s">
        <v>33</v>
      </c>
    </row>
    <row r="7" spans="1:41" ht="16.2" thickBot="1" x14ac:dyDescent="0.3">
      <c r="A7" s="341"/>
      <c r="B7" s="343"/>
      <c r="C7" s="345"/>
      <c r="D7" s="347"/>
      <c r="E7" s="349"/>
      <c r="F7" s="325" t="s">
        <v>34</v>
      </c>
      <c r="G7" s="326"/>
      <c r="H7" s="326"/>
      <c r="I7" s="326"/>
      <c r="J7" s="327"/>
      <c r="K7" s="325" t="s">
        <v>35</v>
      </c>
      <c r="L7" s="326"/>
      <c r="M7" s="326"/>
      <c r="N7" s="326"/>
      <c r="O7" s="327"/>
      <c r="P7" s="325" t="s">
        <v>36</v>
      </c>
      <c r="Q7" s="326"/>
      <c r="R7" s="326"/>
      <c r="S7" s="326"/>
      <c r="T7" s="327"/>
      <c r="U7" s="325" t="s">
        <v>37</v>
      </c>
      <c r="V7" s="326"/>
      <c r="W7" s="326"/>
      <c r="X7" s="326"/>
      <c r="Y7" s="327"/>
      <c r="Z7" s="325" t="s">
        <v>38</v>
      </c>
      <c r="AA7" s="326"/>
      <c r="AB7" s="326"/>
      <c r="AC7" s="326"/>
      <c r="AD7" s="327"/>
      <c r="AE7" s="325" t="s">
        <v>39</v>
      </c>
      <c r="AF7" s="326"/>
      <c r="AG7" s="326"/>
      <c r="AH7" s="326"/>
      <c r="AI7" s="327"/>
      <c r="AJ7" s="328" t="s">
        <v>40</v>
      </c>
      <c r="AK7" s="329"/>
      <c r="AL7" s="329"/>
      <c r="AM7" s="329"/>
      <c r="AN7" s="330"/>
      <c r="AO7" s="324"/>
    </row>
    <row r="8" spans="1:41" ht="15.6" thickBot="1" x14ac:dyDescent="0.3">
      <c r="A8" s="331"/>
      <c r="B8" s="332"/>
      <c r="C8" s="333"/>
      <c r="D8" s="19"/>
      <c r="E8" s="20"/>
      <c r="F8" s="21" t="s">
        <v>41</v>
      </c>
      <c r="G8" s="22" t="s">
        <v>42</v>
      </c>
      <c r="H8" s="22" t="s">
        <v>43</v>
      </c>
      <c r="I8" s="22" t="s">
        <v>44</v>
      </c>
      <c r="J8" s="23" t="s">
        <v>45</v>
      </c>
      <c r="K8" s="21" t="s">
        <v>41</v>
      </c>
      <c r="L8" s="22" t="s">
        <v>42</v>
      </c>
      <c r="M8" s="22" t="s">
        <v>43</v>
      </c>
      <c r="N8" s="22" t="s">
        <v>44</v>
      </c>
      <c r="O8" s="23" t="s">
        <v>45</v>
      </c>
      <c r="P8" s="21" t="s">
        <v>41</v>
      </c>
      <c r="Q8" s="22" t="s">
        <v>42</v>
      </c>
      <c r="R8" s="22" t="s">
        <v>43</v>
      </c>
      <c r="S8" s="22" t="s">
        <v>44</v>
      </c>
      <c r="T8" s="23" t="s">
        <v>45</v>
      </c>
      <c r="U8" s="21" t="s">
        <v>41</v>
      </c>
      <c r="V8" s="22" t="s">
        <v>42</v>
      </c>
      <c r="W8" s="22" t="s">
        <v>43</v>
      </c>
      <c r="X8" s="22" t="s">
        <v>44</v>
      </c>
      <c r="Y8" s="23" t="s">
        <v>45</v>
      </c>
      <c r="Z8" s="21" t="s">
        <v>41</v>
      </c>
      <c r="AA8" s="22" t="s">
        <v>42</v>
      </c>
      <c r="AB8" s="22" t="s">
        <v>43</v>
      </c>
      <c r="AC8" s="22" t="s">
        <v>44</v>
      </c>
      <c r="AD8" s="23" t="s">
        <v>45</v>
      </c>
      <c r="AE8" s="21" t="s">
        <v>41</v>
      </c>
      <c r="AF8" s="22" t="s">
        <v>42</v>
      </c>
      <c r="AG8" s="22" t="s">
        <v>43</v>
      </c>
      <c r="AH8" s="22" t="s">
        <v>44</v>
      </c>
      <c r="AI8" s="23" t="s">
        <v>45</v>
      </c>
      <c r="AJ8" s="21" t="s">
        <v>41</v>
      </c>
      <c r="AK8" s="22" t="s">
        <v>42</v>
      </c>
      <c r="AL8" s="22" t="s">
        <v>43</v>
      </c>
      <c r="AM8" s="22" t="s">
        <v>44</v>
      </c>
      <c r="AN8" s="23" t="s">
        <v>45</v>
      </c>
      <c r="AO8" s="24" t="s">
        <v>29</v>
      </c>
    </row>
    <row r="9" spans="1:41" ht="20.25" customHeight="1" thickBot="1" x14ac:dyDescent="0.3">
      <c r="A9" s="334" t="s">
        <v>46</v>
      </c>
      <c r="B9" s="335"/>
      <c r="C9" s="335"/>
      <c r="D9" s="25">
        <f t="shared" ref="D9:AN9" si="0">SUM(D10:D17)</f>
        <v>26</v>
      </c>
      <c r="E9" s="26">
        <f t="shared" si="0"/>
        <v>37</v>
      </c>
      <c r="F9" s="27">
        <f t="shared" si="0"/>
        <v>4</v>
      </c>
      <c r="G9" s="28">
        <f t="shared" si="0"/>
        <v>5</v>
      </c>
      <c r="H9" s="28">
        <f t="shared" si="0"/>
        <v>1</v>
      </c>
      <c r="I9" s="28">
        <f t="shared" si="0"/>
        <v>0</v>
      </c>
      <c r="J9" s="29">
        <f t="shared" si="0"/>
        <v>15</v>
      </c>
      <c r="K9" s="28">
        <f t="shared" si="0"/>
        <v>6</v>
      </c>
      <c r="L9" s="28">
        <f t="shared" si="0"/>
        <v>6</v>
      </c>
      <c r="M9" s="28">
        <f t="shared" si="0"/>
        <v>2</v>
      </c>
      <c r="N9" s="28">
        <f t="shared" si="0"/>
        <v>0</v>
      </c>
      <c r="O9" s="29">
        <f t="shared" si="0"/>
        <v>18</v>
      </c>
      <c r="P9" s="28">
        <f t="shared" si="0"/>
        <v>0</v>
      </c>
      <c r="Q9" s="28">
        <f t="shared" si="0"/>
        <v>0</v>
      </c>
      <c r="R9" s="28">
        <f t="shared" si="0"/>
        <v>0</v>
      </c>
      <c r="S9" s="28">
        <f t="shared" si="0"/>
        <v>0</v>
      </c>
      <c r="T9" s="29">
        <f t="shared" si="0"/>
        <v>0</v>
      </c>
      <c r="U9" s="28">
        <f t="shared" si="0"/>
        <v>2</v>
      </c>
      <c r="V9" s="28">
        <f t="shared" si="0"/>
        <v>0</v>
      </c>
      <c r="W9" s="28">
        <f t="shared" si="0"/>
        <v>0</v>
      </c>
      <c r="X9" s="28">
        <f t="shared" si="0"/>
        <v>0</v>
      </c>
      <c r="Y9" s="29">
        <f t="shared" si="0"/>
        <v>4</v>
      </c>
      <c r="Z9" s="28">
        <f t="shared" si="0"/>
        <v>0</v>
      </c>
      <c r="AA9" s="28">
        <f t="shared" si="0"/>
        <v>0</v>
      </c>
      <c r="AB9" s="28">
        <f t="shared" si="0"/>
        <v>0</v>
      </c>
      <c r="AC9" s="28">
        <f t="shared" si="0"/>
        <v>0</v>
      </c>
      <c r="AD9" s="29">
        <f t="shared" si="0"/>
        <v>0</v>
      </c>
      <c r="AE9" s="28">
        <f t="shared" si="0"/>
        <v>0</v>
      </c>
      <c r="AF9" s="28">
        <f t="shared" si="0"/>
        <v>0</v>
      </c>
      <c r="AG9" s="28">
        <f t="shared" si="0"/>
        <v>0</v>
      </c>
      <c r="AH9" s="28">
        <f t="shared" si="0"/>
        <v>0</v>
      </c>
      <c r="AI9" s="29">
        <f t="shared" si="0"/>
        <v>0</v>
      </c>
      <c r="AJ9" s="28">
        <f t="shared" si="0"/>
        <v>0</v>
      </c>
      <c r="AK9" s="28">
        <f t="shared" si="0"/>
        <v>0</v>
      </c>
      <c r="AL9" s="28">
        <f t="shared" si="0"/>
        <v>0</v>
      </c>
      <c r="AM9" s="28">
        <f t="shared" si="0"/>
        <v>0</v>
      </c>
      <c r="AN9" s="30">
        <f t="shared" si="0"/>
        <v>0</v>
      </c>
      <c r="AO9" s="31"/>
    </row>
    <row r="10" spans="1:41" s="41" customFormat="1" ht="15.6" x14ac:dyDescent="0.25">
      <c r="A10" s="242" t="s">
        <v>34</v>
      </c>
      <c r="B10" s="243" t="s">
        <v>123</v>
      </c>
      <c r="C10" s="244" t="s">
        <v>124</v>
      </c>
      <c r="D10" s="245">
        <v>4</v>
      </c>
      <c r="E10" s="246">
        <v>5</v>
      </c>
      <c r="F10" s="247">
        <v>1</v>
      </c>
      <c r="G10" s="248">
        <v>3</v>
      </c>
      <c r="H10" s="248">
        <v>0</v>
      </c>
      <c r="I10" s="248" t="s">
        <v>50</v>
      </c>
      <c r="J10" s="249">
        <v>5</v>
      </c>
      <c r="K10" s="32"/>
      <c r="L10" s="33"/>
      <c r="M10" s="33"/>
      <c r="N10" s="33"/>
      <c r="O10" s="34"/>
      <c r="P10" s="35"/>
      <c r="Q10" s="36"/>
      <c r="R10" s="36"/>
      <c r="S10" s="36"/>
      <c r="T10" s="37"/>
      <c r="U10" s="32"/>
      <c r="V10" s="33"/>
      <c r="W10" s="33"/>
      <c r="X10" s="33"/>
      <c r="Y10" s="34"/>
      <c r="Z10" s="35"/>
      <c r="AA10" s="36"/>
      <c r="AB10" s="36"/>
      <c r="AC10" s="36"/>
      <c r="AD10" s="37"/>
      <c r="AE10" s="32"/>
      <c r="AF10" s="33"/>
      <c r="AG10" s="33"/>
      <c r="AH10" s="33"/>
      <c r="AI10" s="34"/>
      <c r="AJ10" s="38"/>
      <c r="AK10" s="36"/>
      <c r="AL10" s="36"/>
      <c r="AM10" s="36"/>
      <c r="AN10" s="39"/>
      <c r="AO10" s="40"/>
    </row>
    <row r="11" spans="1:41" s="41" customFormat="1" ht="13.8" x14ac:dyDescent="0.25">
      <c r="A11" s="242" t="s">
        <v>35</v>
      </c>
      <c r="B11" s="250" t="s">
        <v>125</v>
      </c>
      <c r="C11" s="251" t="s">
        <v>21</v>
      </c>
      <c r="D11" s="252">
        <f t="shared" ref="D11:D17" si="1">SUM(F11,G11,H11,K11,L11,M11,P11,Q11,R11,U11,V11,W11,Z11,AA11,AB11,AE11,AF11,AG11,AJ11,AK11,AL11)</f>
        <v>4</v>
      </c>
      <c r="E11" s="253">
        <f t="shared" ref="E11:E17" si="2">SUM(J11,O11,T11,Y11,AD11,AI11,AN11)</f>
        <v>6</v>
      </c>
      <c r="F11" s="254">
        <v>2</v>
      </c>
      <c r="G11" s="255">
        <v>2</v>
      </c>
      <c r="H11" s="255">
        <v>0</v>
      </c>
      <c r="I11" s="255" t="s">
        <v>47</v>
      </c>
      <c r="J11" s="256">
        <v>6</v>
      </c>
      <c r="K11" s="46"/>
      <c r="L11" s="47"/>
      <c r="M11" s="47"/>
      <c r="N11" s="47"/>
      <c r="O11" s="49"/>
      <c r="P11" s="50"/>
      <c r="Q11" s="47"/>
      <c r="R11" s="47"/>
      <c r="S11" s="47"/>
      <c r="T11" s="48"/>
      <c r="U11" s="46"/>
      <c r="V11" s="47"/>
      <c r="W11" s="47"/>
      <c r="X11" s="47"/>
      <c r="Y11" s="51"/>
      <c r="Z11" s="52"/>
      <c r="AA11" s="53"/>
      <c r="AB11" s="53"/>
      <c r="AC11" s="53"/>
      <c r="AD11" s="54"/>
      <c r="AE11" s="55"/>
      <c r="AF11" s="53"/>
      <c r="AG11" s="53"/>
      <c r="AH11" s="53"/>
      <c r="AI11" s="56"/>
      <c r="AJ11" s="55"/>
      <c r="AK11" s="53"/>
      <c r="AL11" s="53"/>
      <c r="AM11" s="53"/>
      <c r="AN11" s="56"/>
      <c r="AO11" s="57"/>
    </row>
    <row r="12" spans="1:41" s="41" customFormat="1" ht="13.8" x14ac:dyDescent="0.25">
      <c r="A12" s="58" t="s">
        <v>36</v>
      </c>
      <c r="B12" s="59" t="s">
        <v>126</v>
      </c>
      <c r="C12" s="43" t="s">
        <v>48</v>
      </c>
      <c r="D12" s="60">
        <f t="shared" si="1"/>
        <v>4</v>
      </c>
      <c r="E12" s="61">
        <f t="shared" si="2"/>
        <v>6</v>
      </c>
      <c r="F12" s="62"/>
      <c r="G12" s="63"/>
      <c r="H12" s="63"/>
      <c r="I12" s="63"/>
      <c r="J12" s="64"/>
      <c r="K12" s="62">
        <v>2</v>
      </c>
      <c r="L12" s="63">
        <v>2</v>
      </c>
      <c r="M12" s="63">
        <v>0</v>
      </c>
      <c r="N12" s="63" t="s">
        <v>47</v>
      </c>
      <c r="O12" s="65">
        <v>6</v>
      </c>
      <c r="P12" s="66"/>
      <c r="Q12" s="63"/>
      <c r="R12" s="63"/>
      <c r="S12" s="63"/>
      <c r="T12" s="64"/>
      <c r="U12" s="62"/>
      <c r="V12" s="63"/>
      <c r="W12" s="63"/>
      <c r="X12" s="63"/>
      <c r="Y12" s="67"/>
      <c r="Z12" s="68"/>
      <c r="AA12" s="69"/>
      <c r="AB12" s="69"/>
      <c r="AC12" s="69"/>
      <c r="AD12" s="70"/>
      <c r="AE12" s="71"/>
      <c r="AF12" s="69"/>
      <c r="AG12" s="69"/>
      <c r="AH12" s="69"/>
      <c r="AI12" s="72"/>
      <c r="AJ12" s="71"/>
      <c r="AK12" s="69"/>
      <c r="AL12" s="69"/>
      <c r="AM12" s="69"/>
      <c r="AN12" s="72"/>
      <c r="AO12" s="73" t="s">
        <v>127</v>
      </c>
    </row>
    <row r="13" spans="1:41" ht="13.8" x14ac:dyDescent="0.25">
      <c r="A13" s="74" t="s">
        <v>37</v>
      </c>
      <c r="B13" s="59" t="s">
        <v>128</v>
      </c>
      <c r="C13" s="75" t="s">
        <v>129</v>
      </c>
      <c r="D13" s="60">
        <f t="shared" si="1"/>
        <v>2</v>
      </c>
      <c r="E13" s="61">
        <f t="shared" si="2"/>
        <v>4</v>
      </c>
      <c r="F13" s="62"/>
      <c r="G13" s="63"/>
      <c r="H13" s="63"/>
      <c r="I13" s="63"/>
      <c r="J13" s="64"/>
      <c r="K13" s="62"/>
      <c r="L13" s="63"/>
      <c r="M13" s="63"/>
      <c r="N13" s="63"/>
      <c r="O13" s="65"/>
      <c r="P13" s="66"/>
      <c r="Q13" s="63"/>
      <c r="R13" s="63"/>
      <c r="S13" s="63"/>
      <c r="T13" s="64"/>
      <c r="U13" s="62">
        <v>2</v>
      </c>
      <c r="V13" s="63">
        <v>0</v>
      </c>
      <c r="W13" s="63">
        <v>0</v>
      </c>
      <c r="X13" s="63" t="s">
        <v>47</v>
      </c>
      <c r="Y13" s="67">
        <v>4</v>
      </c>
      <c r="Z13" s="66"/>
      <c r="AA13" s="63"/>
      <c r="AB13" s="63"/>
      <c r="AC13" s="63"/>
      <c r="AD13" s="64"/>
      <c r="AE13" s="62"/>
      <c r="AF13" s="63"/>
      <c r="AG13" s="63"/>
      <c r="AH13" s="63"/>
      <c r="AI13" s="65"/>
      <c r="AJ13" s="62"/>
      <c r="AK13" s="63"/>
      <c r="AL13" s="63"/>
      <c r="AM13" s="63"/>
      <c r="AN13" s="65"/>
      <c r="AO13" s="73"/>
    </row>
    <row r="14" spans="1:41" ht="13.8" x14ac:dyDescent="0.25">
      <c r="A14" s="257" t="s">
        <v>38</v>
      </c>
      <c r="B14" s="258" t="s">
        <v>130</v>
      </c>
      <c r="C14" s="259" t="s">
        <v>49</v>
      </c>
      <c r="D14" s="260">
        <v>2</v>
      </c>
      <c r="E14" s="261">
        <v>4</v>
      </c>
      <c r="F14" s="262">
        <v>1</v>
      </c>
      <c r="G14" s="263">
        <v>0</v>
      </c>
      <c r="H14" s="263">
        <v>1</v>
      </c>
      <c r="I14" s="263" t="s">
        <v>47</v>
      </c>
      <c r="J14" s="264">
        <v>4</v>
      </c>
      <c r="K14" s="62"/>
      <c r="L14" s="63"/>
      <c r="M14" s="63"/>
      <c r="N14" s="63"/>
      <c r="O14" s="65"/>
      <c r="P14" s="66"/>
      <c r="Q14" s="63"/>
      <c r="R14" s="63"/>
      <c r="S14" s="63"/>
      <c r="T14" s="64"/>
      <c r="U14" s="62"/>
      <c r="V14" s="63"/>
      <c r="W14" s="63"/>
      <c r="X14" s="63"/>
      <c r="Y14" s="67"/>
      <c r="Z14" s="66"/>
      <c r="AA14" s="63"/>
      <c r="AB14" s="63"/>
      <c r="AC14" s="63"/>
      <c r="AD14" s="64"/>
      <c r="AE14" s="62"/>
      <c r="AF14" s="63"/>
      <c r="AG14" s="63"/>
      <c r="AH14" s="63"/>
      <c r="AI14" s="65"/>
      <c r="AJ14" s="62"/>
      <c r="AK14" s="63"/>
      <c r="AL14" s="63"/>
      <c r="AM14" s="63"/>
      <c r="AN14" s="65"/>
      <c r="AO14" s="73"/>
    </row>
    <row r="15" spans="1:41" ht="13.8" x14ac:dyDescent="0.25">
      <c r="A15" s="58" t="s">
        <v>39</v>
      </c>
      <c r="B15" s="59" t="s">
        <v>131</v>
      </c>
      <c r="C15" s="76" t="s">
        <v>132</v>
      </c>
      <c r="D15" s="60">
        <f t="shared" si="1"/>
        <v>4</v>
      </c>
      <c r="E15" s="61">
        <f t="shared" si="2"/>
        <v>4</v>
      </c>
      <c r="F15" s="62"/>
      <c r="G15" s="63"/>
      <c r="H15" s="63"/>
      <c r="I15" s="63"/>
      <c r="J15" s="64"/>
      <c r="K15" s="62">
        <v>2</v>
      </c>
      <c r="L15" s="63">
        <v>2</v>
      </c>
      <c r="M15" s="63">
        <v>0</v>
      </c>
      <c r="N15" s="63" t="s">
        <v>47</v>
      </c>
      <c r="O15" s="65">
        <v>4</v>
      </c>
      <c r="P15" s="66"/>
      <c r="Q15" s="63"/>
      <c r="R15" s="63"/>
      <c r="S15" s="63"/>
      <c r="T15" s="64"/>
      <c r="U15" s="62"/>
      <c r="V15" s="63"/>
      <c r="W15" s="63"/>
      <c r="X15" s="63"/>
      <c r="Y15" s="67"/>
      <c r="Z15" s="66"/>
      <c r="AA15" s="63"/>
      <c r="AB15" s="63"/>
      <c r="AC15" s="63"/>
      <c r="AD15" s="64"/>
      <c r="AE15" s="62"/>
      <c r="AF15" s="63"/>
      <c r="AG15" s="63"/>
      <c r="AH15" s="63"/>
      <c r="AI15" s="65"/>
      <c r="AJ15" s="77"/>
      <c r="AK15" s="78"/>
      <c r="AL15" s="78"/>
      <c r="AM15" s="78"/>
      <c r="AN15" s="65"/>
      <c r="AO15" s="73"/>
    </row>
    <row r="16" spans="1:41" ht="13.8" x14ac:dyDescent="0.25">
      <c r="A16" s="58" t="s">
        <v>40</v>
      </c>
      <c r="B16" s="59" t="s">
        <v>133</v>
      </c>
      <c r="C16" s="76" t="s">
        <v>134</v>
      </c>
      <c r="D16" s="60">
        <f t="shared" si="1"/>
        <v>3</v>
      </c>
      <c r="E16" s="61">
        <v>4</v>
      </c>
      <c r="F16" s="62"/>
      <c r="G16" s="63"/>
      <c r="H16" s="63"/>
      <c r="I16" s="63"/>
      <c r="J16" s="64"/>
      <c r="K16" s="62">
        <v>1</v>
      </c>
      <c r="L16" s="63">
        <v>2</v>
      </c>
      <c r="M16" s="63">
        <v>0</v>
      </c>
      <c r="N16" s="63" t="s">
        <v>50</v>
      </c>
      <c r="O16" s="65">
        <v>4</v>
      </c>
      <c r="P16" s="66"/>
      <c r="Q16" s="63"/>
      <c r="R16" s="63"/>
      <c r="S16" s="63"/>
      <c r="T16" s="64"/>
      <c r="U16" s="62"/>
      <c r="V16" s="63"/>
      <c r="W16" s="63"/>
      <c r="X16" s="63"/>
      <c r="Y16" s="67"/>
      <c r="Z16" s="66"/>
      <c r="AA16" s="63"/>
      <c r="AB16" s="63"/>
      <c r="AC16" s="63"/>
      <c r="AD16" s="64"/>
      <c r="AE16" s="62"/>
      <c r="AF16" s="63"/>
      <c r="AG16" s="63"/>
      <c r="AH16" s="63"/>
      <c r="AI16" s="65"/>
      <c r="AJ16" s="62"/>
      <c r="AK16" s="63"/>
      <c r="AL16" s="63"/>
      <c r="AM16" s="63"/>
      <c r="AN16" s="65"/>
      <c r="AO16" s="73"/>
    </row>
    <row r="17" spans="1:45" ht="14.4" thickBot="1" x14ac:dyDescent="0.3">
      <c r="A17" s="79" t="s">
        <v>51</v>
      </c>
      <c r="B17" s="59" t="s">
        <v>135</v>
      </c>
      <c r="C17" s="80" t="s">
        <v>20</v>
      </c>
      <c r="D17" s="81">
        <f t="shared" si="1"/>
        <v>3</v>
      </c>
      <c r="E17" s="82">
        <f t="shared" si="2"/>
        <v>4</v>
      </c>
      <c r="F17" s="83"/>
      <c r="G17" s="84"/>
      <c r="H17" s="84"/>
      <c r="I17" s="84"/>
      <c r="J17" s="85"/>
      <c r="K17" s="86">
        <v>1</v>
      </c>
      <c r="L17" s="87">
        <v>0</v>
      </c>
      <c r="M17" s="87">
        <v>2</v>
      </c>
      <c r="N17" s="87" t="s">
        <v>50</v>
      </c>
      <c r="O17" s="88">
        <v>4</v>
      </c>
      <c r="P17" s="89"/>
      <c r="Q17" s="84"/>
      <c r="R17" s="84"/>
      <c r="S17" s="84"/>
      <c r="T17" s="85"/>
      <c r="U17" s="86"/>
      <c r="V17" s="87"/>
      <c r="W17" s="87"/>
      <c r="X17" s="87"/>
      <c r="Y17" s="90"/>
      <c r="Z17" s="89"/>
      <c r="AA17" s="84"/>
      <c r="AB17" s="84"/>
      <c r="AC17" s="84"/>
      <c r="AD17" s="85"/>
      <c r="AE17" s="86"/>
      <c r="AF17" s="87"/>
      <c r="AG17" s="87"/>
      <c r="AH17" s="87"/>
      <c r="AI17" s="88"/>
      <c r="AJ17" s="83"/>
      <c r="AK17" s="84"/>
      <c r="AL17" s="84"/>
      <c r="AM17" s="84"/>
      <c r="AN17" s="91"/>
      <c r="AO17" s="92"/>
    </row>
    <row r="18" spans="1:45" ht="14.4" thickBot="1" x14ac:dyDescent="0.3">
      <c r="A18" s="304" t="s">
        <v>53</v>
      </c>
      <c r="B18" s="305"/>
      <c r="C18" s="306"/>
      <c r="D18" s="93">
        <f t="shared" ref="D18:AN18" si="3">SUM(D19:D24)</f>
        <v>15</v>
      </c>
      <c r="E18" s="94">
        <f t="shared" si="3"/>
        <v>22</v>
      </c>
      <c r="F18" s="95">
        <f t="shared" si="3"/>
        <v>1</v>
      </c>
      <c r="G18" s="28">
        <f t="shared" si="3"/>
        <v>2</v>
      </c>
      <c r="H18" s="28">
        <f t="shared" si="3"/>
        <v>0</v>
      </c>
      <c r="I18" s="28">
        <f t="shared" si="3"/>
        <v>0</v>
      </c>
      <c r="J18" s="96">
        <f t="shared" si="3"/>
        <v>4</v>
      </c>
      <c r="K18" s="95">
        <f t="shared" si="3"/>
        <v>1</v>
      </c>
      <c r="L18" s="28">
        <f t="shared" si="3"/>
        <v>1</v>
      </c>
      <c r="M18" s="28">
        <f t="shared" si="3"/>
        <v>0</v>
      </c>
      <c r="N18" s="28">
        <f t="shared" si="3"/>
        <v>0</v>
      </c>
      <c r="O18" s="96">
        <f t="shared" si="3"/>
        <v>3</v>
      </c>
      <c r="P18" s="95">
        <f t="shared" si="3"/>
        <v>2</v>
      </c>
      <c r="Q18" s="28">
        <f t="shared" si="3"/>
        <v>3</v>
      </c>
      <c r="R18" s="28">
        <f t="shared" si="3"/>
        <v>0</v>
      </c>
      <c r="S18" s="28">
        <f t="shared" si="3"/>
        <v>0</v>
      </c>
      <c r="T18" s="97">
        <f t="shared" si="3"/>
        <v>7</v>
      </c>
      <c r="U18" s="95">
        <f t="shared" si="3"/>
        <v>2</v>
      </c>
      <c r="V18" s="28">
        <f t="shared" si="3"/>
        <v>1</v>
      </c>
      <c r="W18" s="28">
        <f t="shared" si="3"/>
        <v>0</v>
      </c>
      <c r="X18" s="28">
        <f t="shared" si="3"/>
        <v>0</v>
      </c>
      <c r="Y18" s="96">
        <f t="shared" si="3"/>
        <v>4</v>
      </c>
      <c r="Z18" s="95">
        <f t="shared" si="3"/>
        <v>2</v>
      </c>
      <c r="AA18" s="28">
        <f t="shared" si="3"/>
        <v>0</v>
      </c>
      <c r="AB18" s="28">
        <f t="shared" si="3"/>
        <v>0</v>
      </c>
      <c r="AC18" s="28">
        <f t="shared" si="3"/>
        <v>0</v>
      </c>
      <c r="AD18" s="96">
        <f t="shared" si="3"/>
        <v>4</v>
      </c>
      <c r="AE18" s="95">
        <f t="shared" si="3"/>
        <v>0</v>
      </c>
      <c r="AF18" s="28">
        <f t="shared" si="3"/>
        <v>0</v>
      </c>
      <c r="AG18" s="28">
        <f t="shared" si="3"/>
        <v>0</v>
      </c>
      <c r="AH18" s="28">
        <f t="shared" si="3"/>
        <v>0</v>
      </c>
      <c r="AI18" s="98">
        <f t="shared" si="3"/>
        <v>0</v>
      </c>
      <c r="AJ18" s="95">
        <f t="shared" si="3"/>
        <v>0</v>
      </c>
      <c r="AK18" s="28">
        <f t="shared" si="3"/>
        <v>0</v>
      </c>
      <c r="AL18" s="28">
        <f t="shared" si="3"/>
        <v>0</v>
      </c>
      <c r="AM18" s="28">
        <f t="shared" si="3"/>
        <v>0</v>
      </c>
      <c r="AN18" s="99">
        <f t="shared" si="3"/>
        <v>0</v>
      </c>
      <c r="AO18" s="100"/>
    </row>
    <row r="19" spans="1:45" x14ac:dyDescent="0.25">
      <c r="A19" s="42" t="s">
        <v>52</v>
      </c>
      <c r="B19" s="101" t="s">
        <v>136</v>
      </c>
      <c r="C19" s="75" t="s">
        <v>137</v>
      </c>
      <c r="D19" s="44">
        <f t="shared" ref="D19:D23" si="4">SUM(F19,G19,H19,K19,L19,M19,P19,Q19,R19,U19,V19,W19,Z19,AA19,AB19,AE19,AF19,AG19,AJ19,AK19,AL19)</f>
        <v>3</v>
      </c>
      <c r="E19" s="45">
        <f t="shared" ref="E19:E24" si="5">SUM(J19,O19,T19,Y19,AD19,AI19,AN19)</f>
        <v>4</v>
      </c>
      <c r="F19" s="46"/>
      <c r="G19" s="47"/>
      <c r="H19" s="47"/>
      <c r="I19" s="47"/>
      <c r="J19" s="49"/>
      <c r="K19" s="46"/>
      <c r="L19" s="47"/>
      <c r="M19" s="47"/>
      <c r="N19" s="47"/>
      <c r="O19" s="49"/>
      <c r="P19" s="46">
        <v>2</v>
      </c>
      <c r="Q19" s="47">
        <v>1</v>
      </c>
      <c r="R19" s="47">
        <v>0</v>
      </c>
      <c r="S19" s="47" t="s">
        <v>50</v>
      </c>
      <c r="T19" s="49">
        <v>4</v>
      </c>
      <c r="U19" s="46"/>
      <c r="V19" s="47"/>
      <c r="W19" s="47"/>
      <c r="X19" s="47"/>
      <c r="Y19" s="51"/>
      <c r="Z19" s="46"/>
      <c r="AA19" s="47"/>
      <c r="AB19" s="47"/>
      <c r="AC19" s="47"/>
      <c r="AD19" s="49"/>
      <c r="AE19" s="46"/>
      <c r="AF19" s="47"/>
      <c r="AG19" s="47"/>
      <c r="AH19" s="47"/>
      <c r="AI19" s="48"/>
      <c r="AJ19" s="46"/>
      <c r="AK19" s="47"/>
      <c r="AL19" s="47"/>
      <c r="AM19" s="47"/>
      <c r="AN19" s="49"/>
      <c r="AO19" s="102"/>
    </row>
    <row r="20" spans="1:45" x14ac:dyDescent="0.25">
      <c r="A20" s="42" t="s">
        <v>54</v>
      </c>
      <c r="B20" s="101" t="s">
        <v>138</v>
      </c>
      <c r="C20" s="76" t="s">
        <v>139</v>
      </c>
      <c r="D20" s="44">
        <f t="shared" si="4"/>
        <v>2</v>
      </c>
      <c r="E20" s="45">
        <v>4</v>
      </c>
      <c r="F20" s="62"/>
      <c r="G20" s="63"/>
      <c r="H20" s="63"/>
      <c r="I20" s="63"/>
      <c r="J20" s="65"/>
      <c r="K20" s="62"/>
      <c r="L20" s="63"/>
      <c r="M20" s="63"/>
      <c r="N20" s="63"/>
      <c r="O20" s="65"/>
      <c r="P20" s="62"/>
      <c r="Q20" s="63"/>
      <c r="R20" s="63"/>
      <c r="S20" s="63"/>
      <c r="T20" s="65"/>
      <c r="U20" s="62"/>
      <c r="V20" s="63"/>
      <c r="W20" s="63"/>
      <c r="X20" s="63"/>
      <c r="Y20" s="67"/>
      <c r="Z20" s="62">
        <v>2</v>
      </c>
      <c r="AA20" s="63">
        <v>0</v>
      </c>
      <c r="AB20" s="63">
        <v>0</v>
      </c>
      <c r="AC20" s="63" t="s">
        <v>47</v>
      </c>
      <c r="AD20" s="65">
        <v>4</v>
      </c>
      <c r="AE20" s="62"/>
      <c r="AF20" s="63"/>
      <c r="AG20" s="63"/>
      <c r="AH20" s="63"/>
      <c r="AI20" s="64"/>
      <c r="AJ20" s="62"/>
      <c r="AK20" s="63"/>
      <c r="AL20" s="63"/>
      <c r="AM20" s="63"/>
      <c r="AN20" s="65"/>
      <c r="AO20" s="102"/>
    </row>
    <row r="21" spans="1:45" s="41" customFormat="1" x14ac:dyDescent="0.25">
      <c r="A21" s="42" t="s">
        <v>55</v>
      </c>
      <c r="B21" s="101" t="s">
        <v>140</v>
      </c>
      <c r="C21" s="76" t="s">
        <v>62</v>
      </c>
      <c r="D21" s="44">
        <f t="shared" si="4"/>
        <v>3</v>
      </c>
      <c r="E21" s="45">
        <v>4</v>
      </c>
      <c r="F21" s="83"/>
      <c r="G21" s="84"/>
      <c r="H21" s="84"/>
      <c r="I21" s="84"/>
      <c r="J21" s="91"/>
      <c r="K21" s="83"/>
      <c r="L21" s="84"/>
      <c r="M21" s="84"/>
      <c r="N21" s="84"/>
      <c r="O21" s="91"/>
      <c r="P21" s="83"/>
      <c r="Q21" s="84"/>
      <c r="R21" s="84"/>
      <c r="S21" s="84"/>
      <c r="T21" s="91"/>
      <c r="U21" s="83">
        <v>2</v>
      </c>
      <c r="V21" s="84">
        <v>1</v>
      </c>
      <c r="W21" s="84">
        <v>0</v>
      </c>
      <c r="X21" s="84" t="s">
        <v>47</v>
      </c>
      <c r="Y21" s="91">
        <v>4</v>
      </c>
      <c r="Z21" s="83"/>
      <c r="AA21" s="84"/>
      <c r="AB21" s="84"/>
      <c r="AC21" s="84"/>
      <c r="AD21" s="91"/>
      <c r="AE21" s="103"/>
      <c r="AF21" s="104"/>
      <c r="AG21" s="104"/>
      <c r="AH21" s="104"/>
      <c r="AI21" s="105"/>
      <c r="AJ21" s="103"/>
      <c r="AK21" s="104"/>
      <c r="AL21" s="104"/>
      <c r="AM21" s="104"/>
      <c r="AN21" s="106"/>
      <c r="AO21" s="107"/>
    </row>
    <row r="22" spans="1:45" s="41" customFormat="1" x14ac:dyDescent="0.25">
      <c r="A22" s="242" t="s">
        <v>56</v>
      </c>
      <c r="B22" s="265" t="s">
        <v>190</v>
      </c>
      <c r="C22" s="265" t="s">
        <v>141</v>
      </c>
      <c r="D22" s="252">
        <f t="shared" si="4"/>
        <v>3</v>
      </c>
      <c r="E22" s="253">
        <f t="shared" si="5"/>
        <v>4</v>
      </c>
      <c r="F22" s="266">
        <v>1</v>
      </c>
      <c r="G22" s="267">
        <v>2</v>
      </c>
      <c r="H22" s="267">
        <v>0</v>
      </c>
      <c r="I22" s="267" t="s">
        <v>50</v>
      </c>
      <c r="J22" s="268">
        <v>4</v>
      </c>
      <c r="K22" s="109"/>
      <c r="L22" s="110"/>
      <c r="M22" s="110"/>
      <c r="N22" s="110"/>
      <c r="O22" s="111"/>
      <c r="P22" s="109"/>
      <c r="Q22" s="110"/>
      <c r="R22" s="110"/>
      <c r="S22" s="110"/>
      <c r="T22" s="111"/>
      <c r="U22" s="109"/>
      <c r="V22" s="110"/>
      <c r="W22" s="110"/>
      <c r="X22" s="110"/>
      <c r="Y22" s="112"/>
      <c r="Z22" s="83"/>
      <c r="AA22" s="84"/>
      <c r="AB22" s="84"/>
      <c r="AC22" s="84"/>
      <c r="AD22" s="91"/>
      <c r="AE22" s="113"/>
      <c r="AF22" s="114"/>
      <c r="AG22" s="114"/>
      <c r="AH22" s="114"/>
      <c r="AI22" s="115"/>
      <c r="AJ22" s="113"/>
      <c r="AK22" s="114"/>
      <c r="AL22" s="114"/>
      <c r="AM22" s="114"/>
      <c r="AN22" s="116"/>
      <c r="AO22" s="117"/>
    </row>
    <row r="23" spans="1:45" s="41" customFormat="1" ht="12.75" customHeight="1" x14ac:dyDescent="0.25">
      <c r="A23" s="42" t="s">
        <v>57</v>
      </c>
      <c r="B23" s="108" t="s">
        <v>142</v>
      </c>
      <c r="C23" s="108" t="s">
        <v>143</v>
      </c>
      <c r="D23" s="44">
        <f t="shared" si="4"/>
        <v>2</v>
      </c>
      <c r="E23" s="118">
        <f t="shared" si="5"/>
        <v>3</v>
      </c>
      <c r="F23" s="71"/>
      <c r="G23" s="69"/>
      <c r="H23" s="69"/>
      <c r="I23" s="69"/>
      <c r="J23" s="72"/>
      <c r="K23" s="113">
        <v>1</v>
      </c>
      <c r="L23" s="114">
        <v>1</v>
      </c>
      <c r="M23" s="114">
        <v>0</v>
      </c>
      <c r="N23" s="114" t="s">
        <v>50</v>
      </c>
      <c r="O23" s="116">
        <v>3</v>
      </c>
      <c r="P23" s="113"/>
      <c r="Q23" s="114"/>
      <c r="R23" s="114"/>
      <c r="S23" s="114"/>
      <c r="T23" s="116"/>
      <c r="U23" s="113"/>
      <c r="V23" s="114"/>
      <c r="W23" s="114"/>
      <c r="X23" s="114"/>
      <c r="Y23" s="119"/>
      <c r="Z23" s="103"/>
      <c r="AA23" s="104"/>
      <c r="AB23" s="104"/>
      <c r="AC23" s="104"/>
      <c r="AD23" s="106"/>
      <c r="AE23" s="113"/>
      <c r="AF23" s="114"/>
      <c r="AG23" s="114"/>
      <c r="AH23" s="114"/>
      <c r="AI23" s="115"/>
      <c r="AJ23" s="113"/>
      <c r="AK23" s="114"/>
      <c r="AL23" s="114"/>
      <c r="AM23" s="114"/>
      <c r="AN23" s="116"/>
      <c r="AO23" s="117"/>
      <c r="AP23" s="302"/>
      <c r="AQ23" s="303"/>
      <c r="AR23" s="303"/>
      <c r="AS23" s="303"/>
    </row>
    <row r="24" spans="1:45" s="41" customFormat="1" ht="13.8" thickBot="1" x14ac:dyDescent="0.3">
      <c r="A24" s="42" t="s">
        <v>58</v>
      </c>
      <c r="B24" s="108" t="s">
        <v>144</v>
      </c>
      <c r="C24" s="108" t="s">
        <v>145</v>
      </c>
      <c r="D24" s="120">
        <v>2</v>
      </c>
      <c r="E24" s="118">
        <f t="shared" si="5"/>
        <v>3</v>
      </c>
      <c r="F24" s="103"/>
      <c r="G24" s="104"/>
      <c r="H24" s="104"/>
      <c r="I24" s="104"/>
      <c r="J24" s="106"/>
      <c r="K24" s="113"/>
      <c r="L24" s="114"/>
      <c r="M24" s="114"/>
      <c r="N24" s="114"/>
      <c r="O24" s="116"/>
      <c r="P24" s="113">
        <v>0</v>
      </c>
      <c r="Q24" s="114">
        <v>2</v>
      </c>
      <c r="R24" s="114">
        <v>0</v>
      </c>
      <c r="S24" s="114" t="s">
        <v>50</v>
      </c>
      <c r="T24" s="116">
        <v>3</v>
      </c>
      <c r="U24" s="113"/>
      <c r="V24" s="114"/>
      <c r="W24" s="114"/>
      <c r="X24" s="114"/>
      <c r="Y24" s="119"/>
      <c r="Z24" s="103"/>
      <c r="AA24" s="104"/>
      <c r="AB24" s="104"/>
      <c r="AC24" s="104"/>
      <c r="AD24" s="106"/>
      <c r="AE24" s="113"/>
      <c r="AF24" s="114"/>
      <c r="AG24" s="114"/>
      <c r="AH24" s="114"/>
      <c r="AI24" s="115"/>
      <c r="AJ24" s="113"/>
      <c r="AK24" s="114"/>
      <c r="AL24" s="114"/>
      <c r="AM24" s="114"/>
      <c r="AN24" s="116"/>
      <c r="AO24" s="121"/>
      <c r="AP24" s="303"/>
      <c r="AQ24" s="303"/>
      <c r="AR24" s="303"/>
      <c r="AS24" s="303"/>
    </row>
    <row r="25" spans="1:45" ht="13.8" thickBot="1" x14ac:dyDescent="0.3">
      <c r="A25" s="304" t="s">
        <v>63</v>
      </c>
      <c r="B25" s="305"/>
      <c r="C25" s="306"/>
      <c r="D25" s="122">
        <f t="shared" ref="D25:AN25" si="6">D26+D40+D44</f>
        <v>62</v>
      </c>
      <c r="E25" s="98">
        <f t="shared" si="6"/>
        <v>80</v>
      </c>
      <c r="F25" s="123">
        <f t="shared" si="6"/>
        <v>3</v>
      </c>
      <c r="G25" s="28">
        <f t="shared" si="6"/>
        <v>0</v>
      </c>
      <c r="H25" s="28">
        <f t="shared" si="6"/>
        <v>7</v>
      </c>
      <c r="I25" s="28">
        <f t="shared" si="6"/>
        <v>0</v>
      </c>
      <c r="J25" s="30">
        <f t="shared" si="6"/>
        <v>12</v>
      </c>
      <c r="K25" s="124">
        <f t="shared" si="6"/>
        <v>0</v>
      </c>
      <c r="L25" s="125">
        <f t="shared" si="6"/>
        <v>0</v>
      </c>
      <c r="M25" s="125">
        <f t="shared" si="6"/>
        <v>8</v>
      </c>
      <c r="N25" s="125">
        <f t="shared" si="6"/>
        <v>0</v>
      </c>
      <c r="O25" s="126">
        <f t="shared" si="6"/>
        <v>8</v>
      </c>
      <c r="P25" s="95">
        <f t="shared" si="6"/>
        <v>9</v>
      </c>
      <c r="Q25" s="125">
        <f t="shared" si="6"/>
        <v>1</v>
      </c>
      <c r="R25" s="125">
        <f t="shared" si="6"/>
        <v>9</v>
      </c>
      <c r="S25" s="125">
        <f t="shared" si="6"/>
        <v>0</v>
      </c>
      <c r="T25" s="30">
        <f t="shared" si="6"/>
        <v>24</v>
      </c>
      <c r="U25" s="124">
        <f t="shared" si="6"/>
        <v>3</v>
      </c>
      <c r="V25" s="125">
        <f t="shared" si="6"/>
        <v>0</v>
      </c>
      <c r="W25" s="125">
        <f t="shared" si="6"/>
        <v>9</v>
      </c>
      <c r="X25" s="125">
        <f t="shared" si="6"/>
        <v>0</v>
      </c>
      <c r="Y25" s="126">
        <f t="shared" si="6"/>
        <v>16</v>
      </c>
      <c r="Z25" s="95">
        <f t="shared" si="6"/>
        <v>1</v>
      </c>
      <c r="AA25" s="125">
        <f t="shared" si="6"/>
        <v>2</v>
      </c>
      <c r="AB25" s="125">
        <f t="shared" si="6"/>
        <v>3</v>
      </c>
      <c r="AC25" s="125">
        <f t="shared" si="6"/>
        <v>0</v>
      </c>
      <c r="AD25" s="30">
        <f t="shared" si="6"/>
        <v>8</v>
      </c>
      <c r="AE25" s="124">
        <f t="shared" si="6"/>
        <v>2</v>
      </c>
      <c r="AF25" s="125">
        <f t="shared" si="6"/>
        <v>2</v>
      </c>
      <c r="AG25" s="125">
        <f t="shared" si="6"/>
        <v>0</v>
      </c>
      <c r="AH25" s="125">
        <f t="shared" si="6"/>
        <v>0</v>
      </c>
      <c r="AI25" s="126">
        <f t="shared" si="6"/>
        <v>8</v>
      </c>
      <c r="AJ25" s="95">
        <f t="shared" si="6"/>
        <v>0</v>
      </c>
      <c r="AK25" s="125">
        <f t="shared" si="6"/>
        <v>0</v>
      </c>
      <c r="AL25" s="125">
        <f t="shared" si="6"/>
        <v>3</v>
      </c>
      <c r="AM25" s="125">
        <f t="shared" si="6"/>
        <v>0</v>
      </c>
      <c r="AN25" s="127">
        <f t="shared" si="6"/>
        <v>4</v>
      </c>
      <c r="AO25" s="128"/>
      <c r="AP25" s="303"/>
      <c r="AQ25" s="303"/>
      <c r="AR25" s="303"/>
      <c r="AS25" s="303"/>
    </row>
    <row r="26" spans="1:45" ht="13.8" thickBot="1" x14ac:dyDescent="0.3">
      <c r="A26" s="129" t="s">
        <v>146</v>
      </c>
      <c r="B26" s="130"/>
      <c r="C26" s="131"/>
      <c r="D26" s="132">
        <f t="shared" ref="D26:AN26" si="7">SUM(D27:D39)</f>
        <v>41</v>
      </c>
      <c r="E26" s="133">
        <f t="shared" si="7"/>
        <v>52</v>
      </c>
      <c r="F26" s="27">
        <f t="shared" si="7"/>
        <v>3</v>
      </c>
      <c r="G26" s="28">
        <f t="shared" si="7"/>
        <v>0</v>
      </c>
      <c r="H26" s="28">
        <f t="shared" si="7"/>
        <v>4</v>
      </c>
      <c r="I26" s="28">
        <f t="shared" si="7"/>
        <v>0</v>
      </c>
      <c r="J26" s="30">
        <f t="shared" si="7"/>
        <v>8</v>
      </c>
      <c r="K26" s="97">
        <f t="shared" si="7"/>
        <v>0</v>
      </c>
      <c r="L26" s="28">
        <f t="shared" si="7"/>
        <v>0</v>
      </c>
      <c r="M26" s="28">
        <f t="shared" si="7"/>
        <v>0</v>
      </c>
      <c r="N26" s="28">
        <f t="shared" si="7"/>
        <v>0</v>
      </c>
      <c r="O26" s="126">
        <f t="shared" si="7"/>
        <v>0</v>
      </c>
      <c r="P26" s="27">
        <f t="shared" si="7"/>
        <v>8</v>
      </c>
      <c r="Q26" s="28">
        <f t="shared" si="7"/>
        <v>0</v>
      </c>
      <c r="R26" s="28">
        <f t="shared" si="7"/>
        <v>6</v>
      </c>
      <c r="S26" s="28">
        <f t="shared" si="7"/>
        <v>0</v>
      </c>
      <c r="T26" s="30">
        <f t="shared" si="7"/>
        <v>16</v>
      </c>
      <c r="U26" s="97">
        <f t="shared" si="7"/>
        <v>3</v>
      </c>
      <c r="V26" s="28">
        <f t="shared" si="7"/>
        <v>0</v>
      </c>
      <c r="W26" s="28">
        <f t="shared" si="7"/>
        <v>9</v>
      </c>
      <c r="X26" s="28">
        <f t="shared" si="7"/>
        <v>0</v>
      </c>
      <c r="Y26" s="126">
        <f t="shared" si="7"/>
        <v>16</v>
      </c>
      <c r="Z26" s="27">
        <f t="shared" si="7"/>
        <v>0</v>
      </c>
      <c r="AA26" s="28">
        <f t="shared" si="7"/>
        <v>0</v>
      </c>
      <c r="AB26" s="28">
        <f t="shared" si="7"/>
        <v>3</v>
      </c>
      <c r="AC26" s="28">
        <f t="shared" si="7"/>
        <v>0</v>
      </c>
      <c r="AD26" s="30">
        <f t="shared" si="7"/>
        <v>4</v>
      </c>
      <c r="AE26" s="97">
        <f t="shared" si="7"/>
        <v>1</v>
      </c>
      <c r="AF26" s="28">
        <f t="shared" si="7"/>
        <v>1</v>
      </c>
      <c r="AG26" s="28">
        <f t="shared" si="7"/>
        <v>0</v>
      </c>
      <c r="AH26" s="28">
        <f t="shared" si="7"/>
        <v>0</v>
      </c>
      <c r="AI26" s="29">
        <f t="shared" si="7"/>
        <v>4</v>
      </c>
      <c r="AJ26" s="28">
        <f t="shared" si="7"/>
        <v>0</v>
      </c>
      <c r="AK26" s="28">
        <f t="shared" si="7"/>
        <v>0</v>
      </c>
      <c r="AL26" s="28">
        <f t="shared" si="7"/>
        <v>3</v>
      </c>
      <c r="AM26" s="28">
        <f t="shared" si="7"/>
        <v>0</v>
      </c>
      <c r="AN26" s="30">
        <f t="shared" si="7"/>
        <v>4</v>
      </c>
      <c r="AO26" s="134"/>
      <c r="AP26" s="303"/>
      <c r="AQ26" s="303"/>
      <c r="AR26" s="303"/>
      <c r="AS26" s="303"/>
    </row>
    <row r="27" spans="1:45" x14ac:dyDescent="0.25">
      <c r="A27" s="42" t="s">
        <v>59</v>
      </c>
      <c r="B27" s="59" t="s">
        <v>147</v>
      </c>
      <c r="C27" s="76" t="s">
        <v>65</v>
      </c>
      <c r="D27" s="44">
        <f t="shared" ref="D27:D39" si="8">SUM(F27,G27,H27,K27,L27,M27,P27,Q27,R27,U27,V27,W27,Z27,AA27,AB27,AE27,AF27,AG27,AJ27,AK27,AL27)</f>
        <v>4</v>
      </c>
      <c r="E27" s="45">
        <f t="shared" ref="E27:E37" si="9">SUM(J27,O27,T27,Y27,AD27,AI27,AN27)</f>
        <v>4</v>
      </c>
      <c r="F27" s="46"/>
      <c r="G27" s="47"/>
      <c r="H27" s="47"/>
      <c r="I27" s="47"/>
      <c r="J27" s="49"/>
      <c r="K27" s="50"/>
      <c r="L27" s="47"/>
      <c r="M27" s="47"/>
      <c r="N27" s="47"/>
      <c r="O27" s="48"/>
      <c r="P27" s="46">
        <v>2</v>
      </c>
      <c r="Q27" s="47">
        <v>0</v>
      </c>
      <c r="R27" s="47">
        <v>2</v>
      </c>
      <c r="S27" s="47" t="s">
        <v>50</v>
      </c>
      <c r="T27" s="49">
        <v>4</v>
      </c>
      <c r="U27" s="50"/>
      <c r="V27" s="47"/>
      <c r="W27" s="47"/>
      <c r="X27" s="47"/>
      <c r="Y27" s="135"/>
      <c r="Z27" s="46"/>
      <c r="AA27" s="47"/>
      <c r="AB27" s="47"/>
      <c r="AC27" s="47"/>
      <c r="AD27" s="49"/>
      <c r="AE27" s="50"/>
      <c r="AF27" s="47"/>
      <c r="AG27" s="47"/>
      <c r="AH27" s="47"/>
      <c r="AI27" s="48"/>
      <c r="AJ27" s="46"/>
      <c r="AK27" s="47"/>
      <c r="AL27" s="47"/>
      <c r="AM27" s="47"/>
      <c r="AN27" s="49"/>
      <c r="AO27" s="136"/>
      <c r="AP27" s="303"/>
      <c r="AQ27" s="303"/>
      <c r="AR27" s="303"/>
      <c r="AS27" s="303"/>
    </row>
    <row r="28" spans="1:45" x14ac:dyDescent="0.25">
      <c r="A28" s="42" t="s">
        <v>60</v>
      </c>
      <c r="B28" s="59" t="s">
        <v>148</v>
      </c>
      <c r="C28" s="76" t="s">
        <v>67</v>
      </c>
      <c r="D28" s="60">
        <f t="shared" si="8"/>
        <v>4</v>
      </c>
      <c r="E28" s="61">
        <f t="shared" si="9"/>
        <v>4</v>
      </c>
      <c r="F28" s="62"/>
      <c r="G28" s="63"/>
      <c r="H28" s="63"/>
      <c r="I28" s="63"/>
      <c r="J28" s="65"/>
      <c r="K28" s="66"/>
      <c r="L28" s="63"/>
      <c r="M28" s="63"/>
      <c r="N28" s="63"/>
      <c r="O28" s="64"/>
      <c r="P28" s="62"/>
      <c r="Q28" s="63"/>
      <c r="R28" s="63"/>
      <c r="S28" s="63"/>
      <c r="T28" s="65"/>
      <c r="U28" s="66">
        <v>2</v>
      </c>
      <c r="V28" s="63">
        <v>0</v>
      </c>
      <c r="W28" s="63">
        <v>2</v>
      </c>
      <c r="X28" s="63" t="s">
        <v>47</v>
      </c>
      <c r="Y28" s="64">
        <v>4</v>
      </c>
      <c r="Z28" s="62"/>
      <c r="AA28" s="63"/>
      <c r="AB28" s="63"/>
      <c r="AC28" s="63"/>
      <c r="AD28" s="65"/>
      <c r="AE28" s="66"/>
      <c r="AF28" s="63"/>
      <c r="AG28" s="63"/>
      <c r="AH28" s="63"/>
      <c r="AI28" s="64"/>
      <c r="AJ28" s="62"/>
      <c r="AK28" s="63"/>
      <c r="AL28" s="63"/>
      <c r="AM28" s="63"/>
      <c r="AN28" s="65"/>
      <c r="AO28" s="102" t="s">
        <v>147</v>
      </c>
      <c r="AP28" s="303"/>
      <c r="AQ28" s="303"/>
      <c r="AR28" s="303"/>
      <c r="AS28" s="303"/>
    </row>
    <row r="29" spans="1:45" x14ac:dyDescent="0.25">
      <c r="A29" s="42" t="s">
        <v>61</v>
      </c>
      <c r="B29" s="101" t="s">
        <v>149</v>
      </c>
      <c r="C29" s="76" t="s">
        <v>150</v>
      </c>
      <c r="D29" s="60">
        <f t="shared" si="8"/>
        <v>2</v>
      </c>
      <c r="E29" s="61">
        <v>4</v>
      </c>
      <c r="F29" s="62"/>
      <c r="G29" s="63"/>
      <c r="H29" s="63"/>
      <c r="I29" s="63"/>
      <c r="J29" s="65"/>
      <c r="K29" s="66"/>
      <c r="L29" s="63"/>
      <c r="M29" s="63"/>
      <c r="N29" s="63"/>
      <c r="O29" s="64"/>
      <c r="P29" s="62">
        <v>1</v>
      </c>
      <c r="Q29" s="63">
        <v>0</v>
      </c>
      <c r="R29" s="63">
        <v>1</v>
      </c>
      <c r="S29" s="63" t="s">
        <v>50</v>
      </c>
      <c r="T29" s="65">
        <v>4</v>
      </c>
      <c r="U29" s="66"/>
      <c r="V29" s="63"/>
      <c r="W29" s="63"/>
      <c r="X29" s="63"/>
      <c r="Y29" s="64"/>
      <c r="Z29" s="62"/>
      <c r="AA29" s="63"/>
      <c r="AB29" s="63"/>
      <c r="AC29" s="63"/>
      <c r="AD29" s="65"/>
      <c r="AE29" s="66"/>
      <c r="AF29" s="63"/>
      <c r="AG29" s="63"/>
      <c r="AH29" s="63"/>
      <c r="AI29" s="64"/>
      <c r="AJ29" s="62"/>
      <c r="AK29" s="63"/>
      <c r="AL29" s="63"/>
      <c r="AM29" s="63"/>
      <c r="AN29" s="65"/>
      <c r="AO29" s="102"/>
    </row>
    <row r="30" spans="1:45" x14ac:dyDescent="0.25">
      <c r="A30" s="42" t="s">
        <v>64</v>
      </c>
      <c r="B30" s="101" t="s">
        <v>151</v>
      </c>
      <c r="C30" s="76" t="s">
        <v>152</v>
      </c>
      <c r="D30" s="60">
        <f t="shared" si="8"/>
        <v>2</v>
      </c>
      <c r="E30" s="61">
        <v>4</v>
      </c>
      <c r="F30" s="62"/>
      <c r="G30" s="63"/>
      <c r="H30" s="63"/>
      <c r="I30" s="63"/>
      <c r="J30" s="65"/>
      <c r="K30" s="66"/>
      <c r="L30" s="63"/>
      <c r="M30" s="63"/>
      <c r="N30" s="63"/>
      <c r="O30" s="64"/>
      <c r="P30" s="62"/>
      <c r="Q30" s="63"/>
      <c r="R30" s="63"/>
      <c r="S30" s="63"/>
      <c r="T30" s="65"/>
      <c r="U30" s="66">
        <v>1</v>
      </c>
      <c r="V30" s="63">
        <v>0</v>
      </c>
      <c r="W30" s="63">
        <v>1</v>
      </c>
      <c r="X30" s="63" t="s">
        <v>47</v>
      </c>
      <c r="Y30" s="64">
        <v>4</v>
      </c>
      <c r="Z30" s="62"/>
      <c r="AA30" s="63"/>
      <c r="AB30" s="63"/>
      <c r="AC30" s="63"/>
      <c r="AD30" s="65"/>
      <c r="AE30" s="66"/>
      <c r="AF30" s="63"/>
      <c r="AG30" s="63"/>
      <c r="AH30" s="63"/>
      <c r="AI30" s="64"/>
      <c r="AJ30" s="62"/>
      <c r="AK30" s="63"/>
      <c r="AL30" s="63"/>
      <c r="AM30" s="63"/>
      <c r="AN30" s="65"/>
      <c r="AO30" s="102" t="s">
        <v>149</v>
      </c>
    </row>
    <row r="31" spans="1:45" x14ac:dyDescent="0.25">
      <c r="A31" s="242" t="s">
        <v>66</v>
      </c>
      <c r="B31" s="269" t="s">
        <v>153</v>
      </c>
      <c r="C31" s="270" t="s">
        <v>154</v>
      </c>
      <c r="D31" s="245">
        <f t="shared" si="8"/>
        <v>3</v>
      </c>
      <c r="E31" s="271">
        <f t="shared" si="9"/>
        <v>4</v>
      </c>
      <c r="F31" s="272">
        <v>1</v>
      </c>
      <c r="G31" s="273">
        <v>0</v>
      </c>
      <c r="H31" s="273">
        <v>2</v>
      </c>
      <c r="I31" s="273" t="s">
        <v>50</v>
      </c>
      <c r="J31" s="274">
        <v>4</v>
      </c>
      <c r="K31" s="66"/>
      <c r="L31" s="63"/>
      <c r="M31" s="63"/>
      <c r="N31" s="63"/>
      <c r="O31" s="64"/>
      <c r="P31" s="62"/>
      <c r="Q31" s="63"/>
      <c r="R31" s="63"/>
      <c r="S31" s="63"/>
      <c r="T31" s="65"/>
      <c r="U31" s="66"/>
      <c r="V31" s="63"/>
      <c r="W31" s="63"/>
      <c r="X31" s="63"/>
      <c r="Y31" s="64"/>
      <c r="Z31" s="62"/>
      <c r="AA31" s="63"/>
      <c r="AB31" s="63"/>
      <c r="AC31" s="63"/>
      <c r="AD31" s="65"/>
      <c r="AE31" s="66"/>
      <c r="AF31" s="63"/>
      <c r="AG31" s="63"/>
      <c r="AH31" s="63"/>
      <c r="AI31" s="64"/>
      <c r="AJ31" s="62"/>
      <c r="AK31" s="63"/>
      <c r="AL31" s="63"/>
      <c r="AM31" s="63"/>
      <c r="AN31" s="65"/>
      <c r="AO31" s="102"/>
    </row>
    <row r="32" spans="1:45" ht="12.9" customHeight="1" x14ac:dyDescent="0.25">
      <c r="A32" s="42" t="s">
        <v>68</v>
      </c>
      <c r="B32" s="101" t="s">
        <v>155</v>
      </c>
      <c r="C32" s="76" t="s">
        <v>156</v>
      </c>
      <c r="D32" s="60">
        <f t="shared" si="8"/>
        <v>4</v>
      </c>
      <c r="E32" s="61">
        <f t="shared" si="9"/>
        <v>4</v>
      </c>
      <c r="F32" s="62"/>
      <c r="G32" s="63"/>
      <c r="H32" s="63"/>
      <c r="I32" s="63"/>
      <c r="J32" s="65"/>
      <c r="K32" s="66"/>
      <c r="L32" s="63"/>
      <c r="M32" s="63"/>
      <c r="N32" s="63"/>
      <c r="O32" s="64"/>
      <c r="P32" s="62">
        <v>1</v>
      </c>
      <c r="Q32" s="63">
        <v>0</v>
      </c>
      <c r="R32" s="63">
        <v>3</v>
      </c>
      <c r="S32" s="63" t="s">
        <v>50</v>
      </c>
      <c r="T32" s="65">
        <v>4</v>
      </c>
      <c r="U32" s="66"/>
      <c r="V32" s="63"/>
      <c r="W32" s="63"/>
      <c r="X32" s="63"/>
      <c r="Y32" s="64"/>
      <c r="Z32" s="62"/>
      <c r="AA32" s="63"/>
      <c r="AB32" s="63"/>
      <c r="AC32" s="63"/>
      <c r="AD32" s="65"/>
      <c r="AE32" s="66"/>
      <c r="AF32" s="63"/>
      <c r="AG32" s="63"/>
      <c r="AH32" s="63"/>
      <c r="AI32" s="64"/>
      <c r="AJ32" s="62"/>
      <c r="AK32" s="63"/>
      <c r="AL32" s="63"/>
      <c r="AM32" s="63"/>
      <c r="AN32" s="65"/>
      <c r="AO32" s="102"/>
    </row>
    <row r="33" spans="1:41" x14ac:dyDescent="0.25">
      <c r="A33" s="242" t="s">
        <v>69</v>
      </c>
      <c r="B33" s="258" t="s">
        <v>157</v>
      </c>
      <c r="C33" s="259" t="s">
        <v>22</v>
      </c>
      <c r="D33" s="260">
        <f t="shared" si="8"/>
        <v>4</v>
      </c>
      <c r="E33" s="261">
        <f t="shared" si="9"/>
        <v>4</v>
      </c>
      <c r="F33" s="262">
        <v>2</v>
      </c>
      <c r="G33" s="263">
        <v>0</v>
      </c>
      <c r="H33" s="263">
        <v>2</v>
      </c>
      <c r="I33" s="263" t="s">
        <v>50</v>
      </c>
      <c r="J33" s="275">
        <v>4</v>
      </c>
      <c r="K33" s="66"/>
      <c r="L33" s="63"/>
      <c r="M33" s="63"/>
      <c r="N33" s="63"/>
      <c r="O33" s="64"/>
      <c r="P33" s="62"/>
      <c r="Q33" s="63"/>
      <c r="R33" s="63"/>
      <c r="S33" s="63"/>
      <c r="T33" s="65"/>
      <c r="U33" s="66"/>
      <c r="V33" s="63"/>
      <c r="W33" s="63"/>
      <c r="X33" s="63"/>
      <c r="Y33" s="64"/>
      <c r="Z33" s="62"/>
      <c r="AA33" s="63"/>
      <c r="AB33" s="63"/>
      <c r="AC33" s="63"/>
      <c r="AD33" s="65"/>
      <c r="AE33" s="66"/>
      <c r="AF33" s="63"/>
      <c r="AG33" s="63"/>
      <c r="AH33" s="63"/>
      <c r="AI33" s="64"/>
      <c r="AJ33" s="62"/>
      <c r="AK33" s="63"/>
      <c r="AL33" s="63"/>
      <c r="AM33" s="63"/>
      <c r="AN33" s="65"/>
      <c r="AO33" s="102"/>
    </row>
    <row r="34" spans="1:41" x14ac:dyDescent="0.25">
      <c r="A34" s="42" t="s">
        <v>70</v>
      </c>
      <c r="B34" s="101" t="s">
        <v>158</v>
      </c>
      <c r="C34" s="76" t="s">
        <v>76</v>
      </c>
      <c r="D34" s="60">
        <f t="shared" si="8"/>
        <v>3</v>
      </c>
      <c r="E34" s="61">
        <v>4</v>
      </c>
      <c r="F34" s="62"/>
      <c r="G34" s="63"/>
      <c r="H34" s="63"/>
      <c r="I34" s="63"/>
      <c r="J34" s="65"/>
      <c r="K34" s="66"/>
      <c r="L34" s="63"/>
      <c r="M34" s="63"/>
      <c r="N34" s="63"/>
      <c r="O34" s="64"/>
      <c r="P34" s="62"/>
      <c r="Q34" s="63"/>
      <c r="R34" s="63"/>
      <c r="S34" s="63"/>
      <c r="T34" s="65"/>
      <c r="U34" s="66">
        <v>0</v>
      </c>
      <c r="V34" s="63">
        <v>0</v>
      </c>
      <c r="W34" s="63">
        <v>3</v>
      </c>
      <c r="X34" s="63" t="s">
        <v>50</v>
      </c>
      <c r="Y34" s="64">
        <v>4</v>
      </c>
      <c r="Z34" s="62"/>
      <c r="AA34" s="63"/>
      <c r="AB34" s="63"/>
      <c r="AC34" s="63"/>
      <c r="AD34" s="65"/>
      <c r="AE34" s="66"/>
      <c r="AF34" s="63"/>
      <c r="AG34" s="63"/>
      <c r="AH34" s="63"/>
      <c r="AI34" s="64"/>
      <c r="AJ34" s="62"/>
      <c r="AK34" s="63"/>
      <c r="AL34" s="63"/>
      <c r="AM34" s="63"/>
      <c r="AN34" s="65"/>
      <c r="AO34" s="102" t="s">
        <v>155</v>
      </c>
    </row>
    <row r="35" spans="1:41" x14ac:dyDescent="0.25">
      <c r="A35" s="42" t="s">
        <v>71</v>
      </c>
      <c r="B35" s="101" t="s">
        <v>159</v>
      </c>
      <c r="C35" s="76" t="s">
        <v>78</v>
      </c>
      <c r="D35" s="60">
        <f t="shared" si="8"/>
        <v>3</v>
      </c>
      <c r="E35" s="61">
        <v>4</v>
      </c>
      <c r="F35" s="62"/>
      <c r="G35" s="63"/>
      <c r="H35" s="63"/>
      <c r="I35" s="63"/>
      <c r="J35" s="65"/>
      <c r="K35" s="66"/>
      <c r="L35" s="63"/>
      <c r="M35" s="63"/>
      <c r="N35" s="63"/>
      <c r="O35" s="64"/>
      <c r="P35" s="62"/>
      <c r="Q35" s="63"/>
      <c r="R35" s="63"/>
      <c r="S35" s="63"/>
      <c r="T35" s="65"/>
      <c r="U35" s="66"/>
      <c r="V35" s="63"/>
      <c r="W35" s="63"/>
      <c r="X35" s="63"/>
      <c r="Y35" s="64"/>
      <c r="Z35" s="62">
        <v>0</v>
      </c>
      <c r="AA35" s="63">
        <v>0</v>
      </c>
      <c r="AB35" s="63">
        <v>3</v>
      </c>
      <c r="AC35" s="63" t="s">
        <v>50</v>
      </c>
      <c r="AD35" s="65">
        <v>4</v>
      </c>
      <c r="AE35" s="66"/>
      <c r="AF35" s="63"/>
      <c r="AG35" s="63"/>
      <c r="AH35" s="63"/>
      <c r="AI35" s="64"/>
      <c r="AJ35" s="62"/>
      <c r="AK35" s="63"/>
      <c r="AL35" s="63"/>
      <c r="AM35" s="63"/>
      <c r="AN35" s="65"/>
      <c r="AO35" s="102" t="s">
        <v>158</v>
      </c>
    </row>
    <row r="36" spans="1:41" x14ac:dyDescent="0.25">
      <c r="A36" s="42" t="s">
        <v>72</v>
      </c>
      <c r="B36" s="101" t="s">
        <v>160</v>
      </c>
      <c r="C36" s="76" t="s">
        <v>161</v>
      </c>
      <c r="D36" s="60">
        <v>4</v>
      </c>
      <c r="E36" s="61">
        <v>4</v>
      </c>
      <c r="F36" s="62"/>
      <c r="G36" s="63"/>
      <c r="H36" s="63"/>
      <c r="I36" s="63"/>
      <c r="J36" s="65"/>
      <c r="K36" s="66"/>
      <c r="L36" s="63"/>
      <c r="M36" s="63"/>
      <c r="N36" s="63"/>
      <c r="O36" s="64"/>
      <c r="P36" s="62">
        <v>4</v>
      </c>
      <c r="Q36" s="63">
        <v>0</v>
      </c>
      <c r="R36" s="63">
        <v>0</v>
      </c>
      <c r="S36" s="63" t="s">
        <v>47</v>
      </c>
      <c r="T36" s="65">
        <v>4</v>
      </c>
      <c r="U36" s="66"/>
      <c r="V36" s="63"/>
      <c r="W36" s="63"/>
      <c r="X36" s="63"/>
      <c r="Y36" s="64"/>
      <c r="Z36" s="62"/>
      <c r="AA36" s="63"/>
      <c r="AB36" s="63"/>
      <c r="AC36" s="63"/>
      <c r="AD36" s="65"/>
      <c r="AE36" s="66"/>
      <c r="AF36" s="63"/>
      <c r="AG36" s="63"/>
      <c r="AH36" s="63"/>
      <c r="AI36" s="64"/>
      <c r="AJ36" s="62"/>
      <c r="AK36" s="63"/>
      <c r="AL36" s="63"/>
      <c r="AM36" s="63"/>
      <c r="AN36" s="65"/>
      <c r="AO36" s="102" t="s">
        <v>162</v>
      </c>
    </row>
    <row r="37" spans="1:41" x14ac:dyDescent="0.25">
      <c r="A37" s="42" t="s">
        <v>73</v>
      </c>
      <c r="B37" s="59" t="s">
        <v>163</v>
      </c>
      <c r="C37" s="76" t="s">
        <v>81</v>
      </c>
      <c r="D37" s="60">
        <v>3</v>
      </c>
      <c r="E37" s="61">
        <f t="shared" si="9"/>
        <v>4</v>
      </c>
      <c r="F37" s="62"/>
      <c r="G37" s="63"/>
      <c r="H37" s="63"/>
      <c r="I37" s="63"/>
      <c r="J37" s="65"/>
      <c r="K37" s="66"/>
      <c r="L37" s="63"/>
      <c r="M37" s="63"/>
      <c r="N37" s="63"/>
      <c r="O37" s="64"/>
      <c r="P37" s="62"/>
      <c r="Q37" s="63"/>
      <c r="R37" s="63"/>
      <c r="S37" s="63"/>
      <c r="T37" s="65"/>
      <c r="U37" s="66">
        <v>0</v>
      </c>
      <c r="V37" s="63">
        <v>0</v>
      </c>
      <c r="W37" s="63">
        <v>3</v>
      </c>
      <c r="X37" s="63" t="s">
        <v>50</v>
      </c>
      <c r="Y37" s="64">
        <v>4</v>
      </c>
      <c r="Z37" s="62"/>
      <c r="AA37" s="63"/>
      <c r="AB37" s="63"/>
      <c r="AC37" s="63"/>
      <c r="AD37" s="65"/>
      <c r="AE37" s="66"/>
      <c r="AF37" s="63"/>
      <c r="AG37" s="63"/>
      <c r="AH37" s="63"/>
      <c r="AI37" s="64"/>
      <c r="AJ37" s="62"/>
      <c r="AK37" s="63"/>
      <c r="AL37" s="63"/>
      <c r="AM37" s="63"/>
      <c r="AN37" s="65"/>
      <c r="AO37" s="102" t="s">
        <v>162</v>
      </c>
    </row>
    <row r="38" spans="1:41" s="41" customFormat="1" x14ac:dyDescent="0.25">
      <c r="A38" s="42" t="s">
        <v>74</v>
      </c>
      <c r="B38" s="137" t="s">
        <v>164</v>
      </c>
      <c r="C38" s="138" t="s">
        <v>83</v>
      </c>
      <c r="D38" s="139">
        <f t="shared" si="8"/>
        <v>2</v>
      </c>
      <c r="E38" s="140">
        <v>4</v>
      </c>
      <c r="F38" s="71"/>
      <c r="G38" s="69"/>
      <c r="H38" s="69"/>
      <c r="I38" s="69"/>
      <c r="J38" s="72"/>
      <c r="K38" s="68"/>
      <c r="L38" s="69"/>
      <c r="M38" s="69"/>
      <c r="N38" s="69"/>
      <c r="O38" s="70"/>
      <c r="P38" s="71"/>
      <c r="Q38" s="69"/>
      <c r="R38" s="69"/>
      <c r="S38" s="69"/>
      <c r="T38" s="72"/>
      <c r="U38" s="68"/>
      <c r="V38" s="69"/>
      <c r="W38" s="69"/>
      <c r="X38" s="69"/>
      <c r="Y38" s="70"/>
      <c r="Z38" s="71"/>
      <c r="AA38" s="69"/>
      <c r="AB38" s="69"/>
      <c r="AC38" s="69"/>
      <c r="AD38" s="72"/>
      <c r="AE38" s="68">
        <v>1</v>
      </c>
      <c r="AF38" s="63">
        <v>1</v>
      </c>
      <c r="AG38" s="69">
        <v>0</v>
      </c>
      <c r="AH38" s="69" t="s">
        <v>50</v>
      </c>
      <c r="AI38" s="70">
        <v>4</v>
      </c>
      <c r="AJ38" s="71"/>
      <c r="AK38" s="69"/>
      <c r="AL38" s="69"/>
      <c r="AM38" s="69"/>
      <c r="AN38" s="72"/>
      <c r="AO38" s="107"/>
    </row>
    <row r="39" spans="1:41" ht="13.8" thickBot="1" x14ac:dyDescent="0.3">
      <c r="A39" s="42" t="s">
        <v>75</v>
      </c>
      <c r="B39" s="59" t="s">
        <v>94</v>
      </c>
      <c r="C39" s="76" t="s">
        <v>95</v>
      </c>
      <c r="D39" s="139">
        <f t="shared" si="8"/>
        <v>3</v>
      </c>
      <c r="E39" s="61">
        <v>4</v>
      </c>
      <c r="F39" s="86"/>
      <c r="G39" s="87"/>
      <c r="H39" s="87"/>
      <c r="I39" s="87"/>
      <c r="J39" s="88"/>
      <c r="K39" s="141"/>
      <c r="L39" s="87"/>
      <c r="M39" s="87"/>
      <c r="N39" s="87"/>
      <c r="O39" s="142"/>
      <c r="P39" s="86"/>
      <c r="Q39" s="87"/>
      <c r="R39" s="87"/>
      <c r="S39" s="87"/>
      <c r="T39" s="88"/>
      <c r="U39" s="141"/>
      <c r="V39" s="87"/>
      <c r="W39" s="87"/>
      <c r="X39" s="87"/>
      <c r="Y39" s="143"/>
      <c r="Z39" s="86"/>
      <c r="AA39" s="87"/>
      <c r="AB39" s="87"/>
      <c r="AC39" s="87"/>
      <c r="AD39" s="88"/>
      <c r="AE39" s="141"/>
      <c r="AF39" s="87"/>
      <c r="AG39" s="87"/>
      <c r="AH39" s="87"/>
      <c r="AI39" s="88"/>
      <c r="AJ39" s="62">
        <v>0</v>
      </c>
      <c r="AK39" s="63">
        <v>0</v>
      </c>
      <c r="AL39" s="69">
        <v>3</v>
      </c>
      <c r="AM39" s="63" t="s">
        <v>50</v>
      </c>
      <c r="AN39" s="65">
        <v>4</v>
      </c>
      <c r="AO39" s="102" t="s">
        <v>162</v>
      </c>
    </row>
    <row r="40" spans="1:41" ht="13.8" thickBot="1" x14ac:dyDescent="0.3">
      <c r="A40" s="129" t="s">
        <v>84</v>
      </c>
      <c r="B40" s="130"/>
      <c r="C40" s="131"/>
      <c r="D40" s="144">
        <f t="shared" ref="D40:AN40" si="10">SUM(D41:D43)</f>
        <v>7</v>
      </c>
      <c r="E40" s="145">
        <f t="shared" si="10"/>
        <v>12</v>
      </c>
      <c r="F40" s="146">
        <f t="shared" si="10"/>
        <v>0</v>
      </c>
      <c r="G40" s="147">
        <f t="shared" si="10"/>
        <v>0</v>
      </c>
      <c r="H40" s="147">
        <f t="shared" si="10"/>
        <v>0</v>
      </c>
      <c r="I40" s="147">
        <f t="shared" si="10"/>
        <v>0</v>
      </c>
      <c r="J40" s="148">
        <f t="shared" si="10"/>
        <v>0</v>
      </c>
      <c r="K40" s="145">
        <f t="shared" si="10"/>
        <v>0</v>
      </c>
      <c r="L40" s="147">
        <f t="shared" si="10"/>
        <v>0</v>
      </c>
      <c r="M40" s="147">
        <f t="shared" si="10"/>
        <v>0</v>
      </c>
      <c r="N40" s="147">
        <f t="shared" si="10"/>
        <v>0</v>
      </c>
      <c r="O40" s="149">
        <f t="shared" si="10"/>
        <v>0</v>
      </c>
      <c r="P40" s="146">
        <f t="shared" si="10"/>
        <v>1</v>
      </c>
      <c r="Q40" s="147">
        <f t="shared" si="10"/>
        <v>1</v>
      </c>
      <c r="R40" s="147">
        <f t="shared" si="10"/>
        <v>0</v>
      </c>
      <c r="S40" s="147">
        <f t="shared" si="10"/>
        <v>0</v>
      </c>
      <c r="T40" s="150">
        <f t="shared" si="10"/>
        <v>4</v>
      </c>
      <c r="U40" s="145">
        <f t="shared" si="10"/>
        <v>0</v>
      </c>
      <c r="V40" s="147">
        <f t="shared" si="10"/>
        <v>0</v>
      </c>
      <c r="W40" s="147">
        <f t="shared" si="10"/>
        <v>0</v>
      </c>
      <c r="X40" s="147">
        <f t="shared" si="10"/>
        <v>0</v>
      </c>
      <c r="Y40" s="149">
        <f t="shared" si="10"/>
        <v>0</v>
      </c>
      <c r="Z40" s="146">
        <f t="shared" si="10"/>
        <v>1</v>
      </c>
      <c r="AA40" s="147">
        <f t="shared" si="10"/>
        <v>2</v>
      </c>
      <c r="AB40" s="147">
        <f t="shared" si="10"/>
        <v>0</v>
      </c>
      <c r="AC40" s="147">
        <f t="shared" si="10"/>
        <v>0</v>
      </c>
      <c r="AD40" s="148">
        <f t="shared" si="10"/>
        <v>4</v>
      </c>
      <c r="AE40" s="145">
        <f t="shared" si="10"/>
        <v>1</v>
      </c>
      <c r="AF40" s="147">
        <f t="shared" si="10"/>
        <v>1</v>
      </c>
      <c r="AG40" s="147">
        <f t="shared" si="10"/>
        <v>0</v>
      </c>
      <c r="AH40" s="147">
        <f t="shared" si="10"/>
        <v>0</v>
      </c>
      <c r="AI40" s="149">
        <f t="shared" si="10"/>
        <v>4</v>
      </c>
      <c r="AJ40" s="146">
        <f t="shared" si="10"/>
        <v>0</v>
      </c>
      <c r="AK40" s="147">
        <f t="shared" si="10"/>
        <v>0</v>
      </c>
      <c r="AL40" s="147">
        <f t="shared" si="10"/>
        <v>0</v>
      </c>
      <c r="AM40" s="147">
        <f t="shared" si="10"/>
        <v>0</v>
      </c>
      <c r="AN40" s="148">
        <f t="shared" si="10"/>
        <v>0</v>
      </c>
      <c r="AO40" s="128"/>
    </row>
    <row r="41" spans="1:41" x14ac:dyDescent="0.25">
      <c r="A41" s="42" t="s">
        <v>77</v>
      </c>
      <c r="B41" s="59" t="s">
        <v>165</v>
      </c>
      <c r="C41" s="76" t="s">
        <v>86</v>
      </c>
      <c r="D41" s="44">
        <f>SUM(F41,G41,H41,K41,L41,M41,P41,Q41,R41,U41,V41,W41,Z41,AA41,AB41,AE41,AF41,AG41,AJ41,AK41,AL41)</f>
        <v>2</v>
      </c>
      <c r="E41" s="45">
        <v>4</v>
      </c>
      <c r="F41" s="46"/>
      <c r="G41" s="47"/>
      <c r="H41" s="47"/>
      <c r="I41" s="47"/>
      <c r="J41" s="49"/>
      <c r="K41" s="46"/>
      <c r="L41" s="47"/>
      <c r="M41" s="47"/>
      <c r="N41" s="47"/>
      <c r="O41" s="48"/>
      <c r="P41" s="46">
        <v>1</v>
      </c>
      <c r="Q41" s="47">
        <v>1</v>
      </c>
      <c r="R41" s="47">
        <v>0</v>
      </c>
      <c r="S41" s="151" t="s">
        <v>50</v>
      </c>
      <c r="T41" s="49">
        <v>4</v>
      </c>
      <c r="U41" s="50"/>
      <c r="V41" s="151"/>
      <c r="W41" s="47"/>
      <c r="X41" s="47"/>
      <c r="Y41" s="48"/>
      <c r="Z41" s="46"/>
      <c r="AA41" s="47"/>
      <c r="AB41" s="47"/>
      <c r="AC41" s="47"/>
      <c r="AD41" s="49"/>
      <c r="AE41" s="50"/>
      <c r="AF41" s="47"/>
      <c r="AG41" s="47"/>
      <c r="AH41" s="47"/>
      <c r="AI41" s="48"/>
      <c r="AJ41" s="46"/>
      <c r="AK41" s="47"/>
      <c r="AL41" s="47"/>
      <c r="AM41" s="47"/>
      <c r="AN41" s="49"/>
      <c r="AO41" s="136" t="s">
        <v>162</v>
      </c>
    </row>
    <row r="42" spans="1:41" x14ac:dyDescent="0.25">
      <c r="A42" s="42" t="s">
        <v>79</v>
      </c>
      <c r="B42" s="59" t="s">
        <v>166</v>
      </c>
      <c r="C42" s="76" t="s">
        <v>88</v>
      </c>
      <c r="D42" s="60">
        <f>SUM(F42,G42,H42,K42,L42,M42,P42,Q42,R42,U42,V42,W42,Z42,AA42,AB42,AE42,AF42,AG42,AJ42,AK42,AL42)</f>
        <v>3</v>
      </c>
      <c r="E42" s="61">
        <v>4</v>
      </c>
      <c r="F42" s="62"/>
      <c r="G42" s="63"/>
      <c r="H42" s="63"/>
      <c r="I42" s="63"/>
      <c r="J42" s="65"/>
      <c r="K42" s="62"/>
      <c r="L42" s="63"/>
      <c r="M42" s="63"/>
      <c r="N42" s="63"/>
      <c r="O42" s="64"/>
      <c r="P42" s="62"/>
      <c r="Q42" s="63"/>
      <c r="R42" s="63"/>
      <c r="S42" s="63"/>
      <c r="T42" s="65"/>
      <c r="U42" s="66"/>
      <c r="V42" s="63"/>
      <c r="W42" s="63"/>
      <c r="X42" s="63"/>
      <c r="Y42" s="64"/>
      <c r="Z42" s="62">
        <v>1</v>
      </c>
      <c r="AA42" s="63">
        <v>2</v>
      </c>
      <c r="AB42" s="63">
        <v>0</v>
      </c>
      <c r="AC42" s="63" t="s">
        <v>50</v>
      </c>
      <c r="AD42" s="65">
        <v>4</v>
      </c>
      <c r="AE42" s="66"/>
      <c r="AF42" s="63"/>
      <c r="AG42" s="63"/>
      <c r="AH42" s="63"/>
      <c r="AI42" s="64"/>
      <c r="AJ42" s="62"/>
      <c r="AK42" s="63"/>
      <c r="AL42" s="63"/>
      <c r="AM42" s="63"/>
      <c r="AN42" s="65"/>
      <c r="AO42" s="102"/>
    </row>
    <row r="43" spans="1:41" ht="13.8" thickBot="1" x14ac:dyDescent="0.3">
      <c r="A43" s="42" t="s">
        <v>80</v>
      </c>
      <c r="B43" s="59" t="s">
        <v>167</v>
      </c>
      <c r="C43" s="76" t="s">
        <v>90</v>
      </c>
      <c r="D43" s="81">
        <f>SUM(F43,G43,H43,K43,L43,M43,P43,Q43,R43,U43,V43,W43,Z43,AA43,AB43,AE43,AF43,AG43,AJ43,AK43,AL43)</f>
        <v>2</v>
      </c>
      <c r="E43" s="82">
        <f>SUM(J43,O43,T43,Y43,AD43,AI43,AN43)</f>
        <v>4</v>
      </c>
      <c r="F43" s="83"/>
      <c r="G43" s="84"/>
      <c r="H43" s="84"/>
      <c r="I43" s="84"/>
      <c r="J43" s="91"/>
      <c r="K43" s="83"/>
      <c r="L43" s="84"/>
      <c r="M43" s="84"/>
      <c r="N43" s="84"/>
      <c r="O43" s="85"/>
      <c r="P43" s="83"/>
      <c r="Q43" s="84"/>
      <c r="R43" s="84"/>
      <c r="S43" s="84"/>
      <c r="T43" s="91"/>
      <c r="U43" s="89"/>
      <c r="V43" s="84"/>
      <c r="W43" s="84"/>
      <c r="X43" s="84"/>
      <c r="Y43" s="85"/>
      <c r="Z43" s="62"/>
      <c r="AA43" s="63"/>
      <c r="AB43" s="63"/>
      <c r="AC43" s="63"/>
      <c r="AD43" s="65"/>
      <c r="AE43" s="89">
        <v>1</v>
      </c>
      <c r="AF43" s="84">
        <v>1</v>
      </c>
      <c r="AG43" s="84">
        <v>0</v>
      </c>
      <c r="AH43" s="84" t="s">
        <v>47</v>
      </c>
      <c r="AI43" s="85">
        <v>4</v>
      </c>
      <c r="AJ43" s="83"/>
      <c r="AK43" s="84"/>
      <c r="AL43" s="84"/>
      <c r="AM43" s="84"/>
      <c r="AN43" s="91"/>
      <c r="AO43" s="152"/>
    </row>
    <row r="44" spans="1:41" ht="13.8" thickBot="1" x14ac:dyDescent="0.3">
      <c r="A44" s="129" t="s">
        <v>91</v>
      </c>
      <c r="B44" s="130"/>
      <c r="C44" s="131"/>
      <c r="D44" s="132">
        <f t="shared" ref="D44:AN44" si="11">SUM(D45:D48)</f>
        <v>14</v>
      </c>
      <c r="E44" s="133">
        <f t="shared" si="11"/>
        <v>16</v>
      </c>
      <c r="F44" s="27">
        <f t="shared" si="11"/>
        <v>0</v>
      </c>
      <c r="G44" s="28">
        <f t="shared" si="11"/>
        <v>0</v>
      </c>
      <c r="H44" s="28">
        <f t="shared" si="11"/>
        <v>3</v>
      </c>
      <c r="I44" s="28">
        <f t="shared" si="11"/>
        <v>0</v>
      </c>
      <c r="J44" s="126">
        <f t="shared" si="11"/>
        <v>4</v>
      </c>
      <c r="K44" s="27">
        <f t="shared" si="11"/>
        <v>0</v>
      </c>
      <c r="L44" s="28">
        <f t="shared" si="11"/>
        <v>0</v>
      </c>
      <c r="M44" s="28">
        <f t="shared" si="11"/>
        <v>8</v>
      </c>
      <c r="N44" s="28">
        <f t="shared" si="11"/>
        <v>0</v>
      </c>
      <c r="O44" s="126">
        <f t="shared" si="11"/>
        <v>8</v>
      </c>
      <c r="P44" s="27">
        <f t="shared" si="11"/>
        <v>0</v>
      </c>
      <c r="Q44" s="28">
        <f t="shared" si="11"/>
        <v>0</v>
      </c>
      <c r="R44" s="28">
        <f t="shared" si="11"/>
        <v>3</v>
      </c>
      <c r="S44" s="28">
        <f t="shared" si="11"/>
        <v>0</v>
      </c>
      <c r="T44" s="30">
        <f t="shared" si="11"/>
        <v>4</v>
      </c>
      <c r="U44" s="97">
        <f t="shared" si="11"/>
        <v>0</v>
      </c>
      <c r="V44" s="28">
        <f t="shared" si="11"/>
        <v>0</v>
      </c>
      <c r="W44" s="28">
        <f t="shared" si="11"/>
        <v>0</v>
      </c>
      <c r="X44" s="28">
        <f t="shared" si="11"/>
        <v>0</v>
      </c>
      <c r="Y44" s="125">
        <f t="shared" si="11"/>
        <v>0</v>
      </c>
      <c r="Z44" s="27">
        <f t="shared" si="11"/>
        <v>0</v>
      </c>
      <c r="AA44" s="28">
        <f t="shared" si="11"/>
        <v>0</v>
      </c>
      <c r="AB44" s="28">
        <f t="shared" si="11"/>
        <v>0</v>
      </c>
      <c r="AC44" s="28">
        <f t="shared" si="11"/>
        <v>0</v>
      </c>
      <c r="AD44" s="30">
        <f t="shared" si="11"/>
        <v>0</v>
      </c>
      <c r="AE44" s="97">
        <f t="shared" si="11"/>
        <v>0</v>
      </c>
      <c r="AF44" s="28">
        <f t="shared" si="11"/>
        <v>0</v>
      </c>
      <c r="AG44" s="28">
        <f t="shared" si="11"/>
        <v>0</v>
      </c>
      <c r="AH44" s="28">
        <f t="shared" si="11"/>
        <v>0</v>
      </c>
      <c r="AI44" s="126">
        <f t="shared" si="11"/>
        <v>0</v>
      </c>
      <c r="AJ44" s="27">
        <f t="shared" si="11"/>
        <v>0</v>
      </c>
      <c r="AK44" s="28">
        <f t="shared" si="11"/>
        <v>0</v>
      </c>
      <c r="AL44" s="28">
        <f t="shared" si="11"/>
        <v>0</v>
      </c>
      <c r="AM44" s="28">
        <f t="shared" si="11"/>
        <v>0</v>
      </c>
      <c r="AN44" s="30">
        <f t="shared" si="11"/>
        <v>0</v>
      </c>
      <c r="AO44" s="128"/>
    </row>
    <row r="45" spans="1:41" x14ac:dyDescent="0.25">
      <c r="A45" s="58" t="s">
        <v>82</v>
      </c>
      <c r="B45" s="59" t="s">
        <v>162</v>
      </c>
      <c r="C45" s="76" t="s">
        <v>168</v>
      </c>
      <c r="D45" s="44">
        <v>5</v>
      </c>
      <c r="E45" s="45">
        <v>4</v>
      </c>
      <c r="F45" s="46"/>
      <c r="G45" s="47"/>
      <c r="H45" s="47"/>
      <c r="I45" s="47"/>
      <c r="J45" s="49"/>
      <c r="K45" s="46">
        <v>0</v>
      </c>
      <c r="L45" s="47">
        <v>0</v>
      </c>
      <c r="M45" s="47">
        <v>5</v>
      </c>
      <c r="N45" s="47" t="s">
        <v>50</v>
      </c>
      <c r="O45" s="48">
        <v>4</v>
      </c>
      <c r="P45" s="46"/>
      <c r="Q45" s="47"/>
      <c r="R45" s="47"/>
      <c r="S45" s="47"/>
      <c r="T45" s="49"/>
      <c r="U45" s="50"/>
      <c r="V45" s="47"/>
      <c r="W45" s="47"/>
      <c r="X45" s="47"/>
      <c r="Y45" s="135"/>
      <c r="Z45" s="46"/>
      <c r="AA45" s="47"/>
      <c r="AB45" s="47"/>
      <c r="AC45" s="47"/>
      <c r="AD45" s="49"/>
      <c r="AE45" s="50"/>
      <c r="AF45" s="47"/>
      <c r="AG45" s="47"/>
      <c r="AH45" s="47"/>
      <c r="AI45" s="48"/>
      <c r="AJ45" s="46"/>
      <c r="AK45" s="47"/>
      <c r="AL45" s="47"/>
      <c r="AM45" s="47"/>
      <c r="AN45" s="49"/>
      <c r="AO45" s="102" t="s">
        <v>169</v>
      </c>
    </row>
    <row r="46" spans="1:41" x14ac:dyDescent="0.25">
      <c r="A46" s="58" t="s">
        <v>85</v>
      </c>
      <c r="B46" s="59" t="s">
        <v>170</v>
      </c>
      <c r="C46" s="76" t="s">
        <v>171</v>
      </c>
      <c r="D46" s="60">
        <v>3</v>
      </c>
      <c r="E46" s="61">
        <v>4</v>
      </c>
      <c r="F46" s="62"/>
      <c r="G46" s="63"/>
      <c r="H46" s="63"/>
      <c r="I46" s="63"/>
      <c r="J46" s="65"/>
      <c r="K46" s="62"/>
      <c r="L46" s="63"/>
      <c r="M46" s="63"/>
      <c r="N46" s="63"/>
      <c r="O46" s="64"/>
      <c r="P46" s="62">
        <v>0</v>
      </c>
      <c r="Q46" s="63">
        <v>0</v>
      </c>
      <c r="R46" s="63">
        <v>3</v>
      </c>
      <c r="S46" s="63" t="s">
        <v>50</v>
      </c>
      <c r="T46" s="65">
        <v>4</v>
      </c>
      <c r="U46" s="66"/>
      <c r="V46" s="63"/>
      <c r="W46" s="63"/>
      <c r="X46" s="63"/>
      <c r="Y46" s="153"/>
      <c r="Z46" s="62"/>
      <c r="AA46" s="63"/>
      <c r="AB46" s="63"/>
      <c r="AC46" s="63"/>
      <c r="AD46" s="65"/>
      <c r="AE46" s="66"/>
      <c r="AF46" s="63"/>
      <c r="AG46" s="63"/>
      <c r="AH46" s="63"/>
      <c r="AI46" s="64"/>
      <c r="AJ46" s="62"/>
      <c r="AK46" s="63"/>
      <c r="AL46" s="63"/>
      <c r="AM46" s="63"/>
      <c r="AN46" s="65"/>
      <c r="AO46" s="102" t="s">
        <v>162</v>
      </c>
    </row>
    <row r="47" spans="1:41" x14ac:dyDescent="0.25">
      <c r="A47" s="257" t="s">
        <v>87</v>
      </c>
      <c r="B47" s="258" t="s">
        <v>169</v>
      </c>
      <c r="C47" s="259" t="s">
        <v>92</v>
      </c>
      <c r="D47" s="260">
        <f>SUM(F47,G47,H47,K47,L47,M47,P47,Q47,R47,U47,V47,W47,Z47,AA47,AB47,AE47,AF47,AG47,AJ47,AK47,AL47)</f>
        <v>3</v>
      </c>
      <c r="E47" s="261">
        <v>4</v>
      </c>
      <c r="F47" s="262">
        <v>0</v>
      </c>
      <c r="G47" s="263">
        <v>0</v>
      </c>
      <c r="H47" s="263">
        <v>3</v>
      </c>
      <c r="I47" s="263" t="s">
        <v>50</v>
      </c>
      <c r="J47" s="275">
        <v>4</v>
      </c>
      <c r="K47" s="62"/>
      <c r="L47" s="63"/>
      <c r="M47" s="63"/>
      <c r="N47" s="63"/>
      <c r="O47" s="64"/>
      <c r="P47" s="62"/>
      <c r="Q47" s="63"/>
      <c r="R47" s="63"/>
      <c r="S47" s="63"/>
      <c r="T47" s="65"/>
      <c r="U47" s="66"/>
      <c r="V47" s="63"/>
      <c r="W47" s="63"/>
      <c r="X47" s="63"/>
      <c r="Y47" s="153"/>
      <c r="Z47" s="62"/>
      <c r="AA47" s="63"/>
      <c r="AB47" s="63"/>
      <c r="AC47" s="63"/>
      <c r="AD47" s="65"/>
      <c r="AE47" s="66"/>
      <c r="AF47" s="63"/>
      <c r="AG47" s="63"/>
      <c r="AH47" s="63"/>
      <c r="AI47" s="64"/>
      <c r="AJ47" s="62"/>
      <c r="AK47" s="63"/>
      <c r="AL47" s="63"/>
      <c r="AM47" s="63"/>
      <c r="AN47" s="65"/>
      <c r="AO47" s="102"/>
    </row>
    <row r="48" spans="1:41" ht="13.8" thickBot="1" x14ac:dyDescent="0.3">
      <c r="A48" s="58" t="s">
        <v>89</v>
      </c>
      <c r="B48" s="59" t="s">
        <v>172</v>
      </c>
      <c r="C48" s="76" t="s">
        <v>93</v>
      </c>
      <c r="D48" s="81">
        <f t="shared" ref="D48" si="12">SUM(F48,G48,H48,K48,L48,M48,P48,Q48,R48,U48,V48,W48,Z48,AA48,AB48,AE48,AF48,AG48,AJ48,AK48,AL48)</f>
        <v>3</v>
      </c>
      <c r="E48" s="82">
        <v>4</v>
      </c>
      <c r="F48" s="83"/>
      <c r="G48" s="84"/>
      <c r="H48" s="84"/>
      <c r="I48" s="84"/>
      <c r="J48" s="91"/>
      <c r="K48" s="83">
        <v>0</v>
      </c>
      <c r="L48" s="84">
        <v>0</v>
      </c>
      <c r="M48" s="84">
        <v>3</v>
      </c>
      <c r="N48" s="84" t="s">
        <v>50</v>
      </c>
      <c r="O48" s="85">
        <v>4</v>
      </c>
      <c r="P48" s="83"/>
      <c r="Q48" s="84"/>
      <c r="R48" s="84"/>
      <c r="S48" s="84"/>
      <c r="T48" s="91"/>
      <c r="U48" s="89"/>
      <c r="V48" s="84"/>
      <c r="W48" s="84"/>
      <c r="X48" s="84"/>
      <c r="Y48" s="154"/>
      <c r="Z48" s="83"/>
      <c r="AA48" s="84"/>
      <c r="AB48" s="84"/>
      <c r="AC48" s="84"/>
      <c r="AD48" s="91"/>
      <c r="AE48" s="89"/>
      <c r="AF48" s="84"/>
      <c r="AG48" s="84"/>
      <c r="AH48" s="84"/>
      <c r="AI48" s="85"/>
      <c r="AJ48" s="83"/>
      <c r="AK48" s="84"/>
      <c r="AL48" s="84"/>
      <c r="AM48" s="84"/>
      <c r="AN48" s="91"/>
      <c r="AO48" s="152" t="s">
        <v>169</v>
      </c>
    </row>
    <row r="49" spans="1:42" ht="15" thickBot="1" x14ac:dyDescent="0.3">
      <c r="A49" s="321" t="s">
        <v>173</v>
      </c>
      <c r="B49" s="322"/>
      <c r="C49" s="322"/>
      <c r="D49" s="132">
        <f>D9+D18+D25</f>
        <v>103</v>
      </c>
      <c r="E49" s="94">
        <f>E25+E18+E9</f>
        <v>139</v>
      </c>
      <c r="F49" s="155">
        <f>F9+F18+F25</f>
        <v>8</v>
      </c>
      <c r="G49" s="155">
        <f>G9+G18+G25</f>
        <v>7</v>
      </c>
      <c r="H49" s="155">
        <f>H9+H18+H25</f>
        <v>8</v>
      </c>
      <c r="I49" s="155"/>
      <c r="J49" s="149">
        <f>J9+J18+J25</f>
        <v>31</v>
      </c>
      <c r="K49" s="156">
        <f>K9+K18+K25</f>
        <v>7</v>
      </c>
      <c r="L49" s="155">
        <f>L9+L18+L25</f>
        <v>7</v>
      </c>
      <c r="M49" s="155">
        <f>M9+M18+M25</f>
        <v>10</v>
      </c>
      <c r="N49" s="155"/>
      <c r="O49" s="148">
        <f>O9+O18+O25</f>
        <v>29</v>
      </c>
      <c r="P49" s="157">
        <f>P9+P18+P25</f>
        <v>11</v>
      </c>
      <c r="Q49" s="155">
        <f>Q9+Q18+Q25</f>
        <v>4</v>
      </c>
      <c r="R49" s="155">
        <f>R9+R18+R25</f>
        <v>9</v>
      </c>
      <c r="S49" s="155"/>
      <c r="T49" s="149">
        <f>T9+T18+T25</f>
        <v>31</v>
      </c>
      <c r="U49" s="156">
        <f>U9+U18+U25</f>
        <v>7</v>
      </c>
      <c r="V49" s="155">
        <f>V9+V18+V25</f>
        <v>1</v>
      </c>
      <c r="W49" s="155">
        <f>W9+W18+W25</f>
        <v>9</v>
      </c>
      <c r="X49" s="155"/>
      <c r="Y49" s="148">
        <f>Y9+Y18+Y25</f>
        <v>24</v>
      </c>
      <c r="Z49" s="157">
        <f>Z9+Z18+Z25</f>
        <v>3</v>
      </c>
      <c r="AA49" s="155">
        <f>AA9+AA18+AA25</f>
        <v>2</v>
      </c>
      <c r="AB49" s="155">
        <f>AB9+AB18+AB25</f>
        <v>3</v>
      </c>
      <c r="AC49" s="155"/>
      <c r="AD49" s="149">
        <f>AD9+AD18+AD25</f>
        <v>12</v>
      </c>
      <c r="AE49" s="156">
        <f>AE9+AE18+AE25</f>
        <v>2</v>
      </c>
      <c r="AF49" s="155">
        <f>AF9+AF18+AF25</f>
        <v>2</v>
      </c>
      <c r="AG49" s="155">
        <f>AG9+AG18+AG25</f>
        <v>0</v>
      </c>
      <c r="AH49" s="155"/>
      <c r="AI49" s="148">
        <f>AI9+AI18+AI25</f>
        <v>8</v>
      </c>
      <c r="AJ49" s="157">
        <f>AJ9+AJ18+AJ25</f>
        <v>0</v>
      </c>
      <c r="AK49" s="155">
        <f>AK9+AK18+AK25</f>
        <v>0</v>
      </c>
      <c r="AL49" s="155">
        <f>AL9+AL18+AL25</f>
        <v>3</v>
      </c>
      <c r="AM49" s="155"/>
      <c r="AN49" s="149">
        <f>AN9+AN18+AN25</f>
        <v>4</v>
      </c>
      <c r="AO49" s="158"/>
      <c r="AP49" s="159"/>
    </row>
    <row r="50" spans="1:42" x14ac:dyDescent="0.25">
      <c r="A50" s="13"/>
      <c r="B50" s="160"/>
      <c r="C50" s="161"/>
      <c r="D50" s="162"/>
      <c r="E50" s="163" t="s">
        <v>96</v>
      </c>
      <c r="F50" s="164"/>
      <c r="G50" s="164"/>
      <c r="H50" s="164"/>
      <c r="I50" s="165">
        <f>COUNTIF(I10:I48,"v")</f>
        <v>2</v>
      </c>
      <c r="J50" s="166"/>
      <c r="K50" s="167"/>
      <c r="L50" s="167"/>
      <c r="M50" s="168"/>
      <c r="N50" s="50">
        <f>COUNTIF(N10:N48,"v")</f>
        <v>2</v>
      </c>
      <c r="O50" s="169"/>
      <c r="P50" s="164"/>
      <c r="Q50" s="164"/>
      <c r="R50" s="164"/>
      <c r="S50" s="47">
        <f>COUNTIF(S10:S48,"v")</f>
        <v>1</v>
      </c>
      <c r="T50" s="169"/>
      <c r="U50" s="164"/>
      <c r="V50" s="164"/>
      <c r="W50" s="164"/>
      <c r="X50" s="47">
        <f>COUNTIF(X10:X48,"v")</f>
        <v>4</v>
      </c>
      <c r="Y50" s="170"/>
      <c r="Z50" s="164"/>
      <c r="AA50" s="164"/>
      <c r="AB50" s="164"/>
      <c r="AC50" s="47">
        <f>COUNTIF(AC10:AC48,"v")</f>
        <v>1</v>
      </c>
      <c r="AD50" s="169"/>
      <c r="AE50" s="164"/>
      <c r="AF50" s="164"/>
      <c r="AG50" s="164"/>
      <c r="AH50" s="47">
        <f>COUNTIF(AH10:AH48,"v")</f>
        <v>1</v>
      </c>
      <c r="AI50" s="171"/>
      <c r="AJ50" s="164"/>
      <c r="AK50" s="164"/>
      <c r="AL50" s="164"/>
      <c r="AM50" s="47">
        <f>COUNTIF(AM10:AM48,"v")</f>
        <v>0</v>
      </c>
      <c r="AN50" s="171"/>
    </row>
    <row r="51" spans="1:42" ht="13.8" thickBot="1" x14ac:dyDescent="0.3">
      <c r="A51" s="13"/>
      <c r="B51" s="160"/>
      <c r="C51" s="161"/>
      <c r="D51" s="172"/>
      <c r="E51" s="173" t="s">
        <v>97</v>
      </c>
      <c r="F51" s="164"/>
      <c r="G51" s="164"/>
      <c r="H51" s="164"/>
      <c r="I51" s="84">
        <f>COUNTIF(I10:I48,"é")</f>
        <v>5</v>
      </c>
      <c r="J51" s="174"/>
      <c r="K51" s="167"/>
      <c r="L51" s="167"/>
      <c r="M51" s="168"/>
      <c r="N51" s="89">
        <f>COUNTIF(N10:N48,"é")</f>
        <v>5</v>
      </c>
      <c r="O51" s="169"/>
      <c r="P51" s="164"/>
      <c r="Q51" s="164"/>
      <c r="R51" s="164"/>
      <c r="S51" s="84">
        <f>COUNTIF(S10:S48,"é")</f>
        <v>7</v>
      </c>
      <c r="T51" s="169"/>
      <c r="U51" s="164"/>
      <c r="V51" s="164"/>
      <c r="W51" s="164"/>
      <c r="X51" s="84">
        <f>COUNTIF(X10:X48,"é")</f>
        <v>2</v>
      </c>
      <c r="Y51" s="170"/>
      <c r="Z51" s="164"/>
      <c r="AA51" s="164"/>
      <c r="AB51" s="164"/>
      <c r="AC51" s="84">
        <f>COUNTIF(AC10:AC48,"é")</f>
        <v>2</v>
      </c>
      <c r="AD51" s="169"/>
      <c r="AE51" s="164"/>
      <c r="AF51" s="164"/>
      <c r="AG51" s="164"/>
      <c r="AH51" s="84">
        <f>COUNTIF(AH10:AH48,"é")</f>
        <v>1</v>
      </c>
      <c r="AI51" s="171"/>
      <c r="AJ51" s="164"/>
      <c r="AK51" s="164"/>
      <c r="AL51" s="164"/>
      <c r="AM51" s="84">
        <f>COUNTIF(AM10:AM48,"é")</f>
        <v>1</v>
      </c>
      <c r="AN51" s="171"/>
    </row>
    <row r="52" spans="1:42" x14ac:dyDescent="0.25">
      <c r="A52" s="13"/>
      <c r="B52" s="160"/>
      <c r="C52" s="161"/>
      <c r="D52" s="175"/>
      <c r="E52" s="173" t="s">
        <v>98</v>
      </c>
      <c r="F52" s="176"/>
      <c r="G52" s="177">
        <f>SUM(F49:H49)</f>
        <v>23</v>
      </c>
      <c r="H52" s="178"/>
      <c r="I52" s="178"/>
      <c r="J52" s="179"/>
      <c r="K52" s="177"/>
      <c r="L52" s="177">
        <f>SUM(K49:M49)</f>
        <v>24</v>
      </c>
      <c r="M52" s="178"/>
      <c r="N52" s="178"/>
      <c r="O52" s="179"/>
      <c r="P52" s="177"/>
      <c r="Q52" s="177">
        <f>SUM(P49:R49)</f>
        <v>24</v>
      </c>
      <c r="R52" s="178"/>
      <c r="S52" s="178"/>
      <c r="T52" s="180"/>
      <c r="U52" s="177"/>
      <c r="V52" s="177">
        <f>SUM(U49:W49)</f>
        <v>17</v>
      </c>
      <c r="W52" s="178"/>
      <c r="X52" s="178"/>
      <c r="Y52" s="181"/>
      <c r="Z52" s="177"/>
      <c r="AA52" s="177">
        <f>SUM(Z49:AB49)</f>
        <v>8</v>
      </c>
      <c r="AB52" s="178"/>
      <c r="AC52" s="178"/>
      <c r="AD52" s="179"/>
      <c r="AE52" s="177"/>
      <c r="AF52" s="177">
        <f>SUM(AE49:AG49)</f>
        <v>4</v>
      </c>
      <c r="AG52" s="178"/>
      <c r="AH52" s="178"/>
      <c r="AI52" s="182"/>
      <c r="AJ52" s="177"/>
      <c r="AK52" s="177">
        <f>SUM(AJ49:AL49)</f>
        <v>3</v>
      </c>
      <c r="AL52" s="178"/>
      <c r="AM52" s="183" t="s">
        <v>174</v>
      </c>
      <c r="AN52" s="184">
        <f>SUM(G52:AL52)</f>
        <v>103</v>
      </c>
    </row>
    <row r="53" spans="1:42" ht="13.8" thickBot="1" x14ac:dyDescent="0.3">
      <c r="A53" s="13"/>
      <c r="B53" s="160"/>
      <c r="C53" s="161"/>
      <c r="D53" s="185"/>
      <c r="E53" s="186" t="s">
        <v>99</v>
      </c>
      <c r="F53" s="187"/>
      <c r="G53" s="188">
        <f>G49+H49</f>
        <v>15</v>
      </c>
      <c r="H53" s="189"/>
      <c r="I53" s="189"/>
      <c r="J53" s="190"/>
      <c r="K53" s="189"/>
      <c r="L53" s="188">
        <f>L49+M49</f>
        <v>17</v>
      </c>
      <c r="M53" s="189"/>
      <c r="N53" s="189"/>
      <c r="O53" s="190"/>
      <c r="P53" s="189"/>
      <c r="Q53" s="188">
        <f>Q49+R49</f>
        <v>13</v>
      </c>
      <c r="R53" s="189"/>
      <c r="S53" s="189"/>
      <c r="T53" s="191"/>
      <c r="U53" s="189"/>
      <c r="V53" s="188">
        <f>V49+W49</f>
        <v>10</v>
      </c>
      <c r="W53" s="189"/>
      <c r="X53" s="189"/>
      <c r="Y53" s="192"/>
      <c r="Z53" s="189"/>
      <c r="AA53" s="188">
        <f>AA49+AB49</f>
        <v>5</v>
      </c>
      <c r="AB53" s="189"/>
      <c r="AC53" s="189"/>
      <c r="AD53" s="190"/>
      <c r="AE53" s="189"/>
      <c r="AF53" s="188">
        <f>AF49+AG49</f>
        <v>2</v>
      </c>
      <c r="AG53" s="189"/>
      <c r="AH53" s="189"/>
      <c r="AI53" s="193"/>
      <c r="AJ53" s="189"/>
      <c r="AK53" s="188">
        <f>AK49+AL49</f>
        <v>3</v>
      </c>
      <c r="AL53" s="189"/>
      <c r="AM53" s="194" t="s">
        <v>175</v>
      </c>
      <c r="AN53" s="195">
        <f>SUM(G53:AL53)</f>
        <v>65</v>
      </c>
    </row>
    <row r="55" spans="1:42" ht="14.4" x14ac:dyDescent="0.3">
      <c r="B55" s="196"/>
      <c r="C55" s="196"/>
      <c r="D55" s="197"/>
      <c r="E55" s="198"/>
      <c r="F55" s="196"/>
      <c r="G55" s="196"/>
      <c r="H55" s="196"/>
      <c r="O55" s="17"/>
    </row>
    <row r="56" spans="1:42" ht="14.4" x14ac:dyDescent="0.3">
      <c r="B56" s="196"/>
      <c r="C56" s="196"/>
      <c r="D56" s="197"/>
      <c r="E56" s="198"/>
      <c r="F56" s="196"/>
      <c r="G56" s="196"/>
      <c r="H56" s="196"/>
    </row>
    <row r="58" spans="1:42" ht="18" thickBot="1" x14ac:dyDescent="0.35">
      <c r="AA58" s="203" t="s">
        <v>176</v>
      </c>
    </row>
    <row r="59" spans="1:42" ht="13.8" thickTop="1" x14ac:dyDescent="0.25">
      <c r="A59" s="307" t="s">
        <v>100</v>
      </c>
      <c r="B59" s="308"/>
      <c r="C59" s="309"/>
      <c r="D59" s="310" t="s">
        <v>31</v>
      </c>
      <c r="E59" s="312" t="s">
        <v>101</v>
      </c>
      <c r="F59" s="314" t="s">
        <v>102</v>
      </c>
      <c r="G59" s="315"/>
      <c r="H59" s="315"/>
      <c r="I59" s="315"/>
      <c r="J59" s="315"/>
      <c r="K59" s="315"/>
      <c r="L59" s="315"/>
      <c r="M59" s="315"/>
      <c r="N59" s="315"/>
      <c r="O59" s="316"/>
    </row>
    <row r="60" spans="1:42" x14ac:dyDescent="0.25">
      <c r="A60" s="204"/>
      <c r="B60" s="205" t="s">
        <v>29</v>
      </c>
      <c r="C60" s="206" t="s">
        <v>30</v>
      </c>
      <c r="D60" s="311"/>
      <c r="E60" s="313"/>
      <c r="F60" s="317" t="s">
        <v>51</v>
      </c>
      <c r="G60" s="318"/>
      <c r="H60" s="318"/>
      <c r="I60" s="318"/>
      <c r="J60" s="319"/>
      <c r="K60" s="318" t="s">
        <v>52</v>
      </c>
      <c r="L60" s="318"/>
      <c r="M60" s="318"/>
      <c r="N60" s="318"/>
      <c r="O60" s="320"/>
    </row>
    <row r="61" spans="1:42" x14ac:dyDescent="0.25">
      <c r="A61" s="207"/>
      <c r="B61" s="208"/>
      <c r="C61" s="209"/>
      <c r="D61" s="210"/>
      <c r="E61" s="211"/>
      <c r="F61" s="212" t="s">
        <v>41</v>
      </c>
      <c r="G61" s="213" t="s">
        <v>42</v>
      </c>
      <c r="H61" s="213" t="s">
        <v>43</v>
      </c>
      <c r="I61" s="213" t="s">
        <v>44</v>
      </c>
      <c r="J61" s="214" t="s">
        <v>45</v>
      </c>
      <c r="K61" s="215" t="s">
        <v>41</v>
      </c>
      <c r="L61" s="213" t="s">
        <v>42</v>
      </c>
      <c r="M61" s="213" t="s">
        <v>43</v>
      </c>
      <c r="N61" s="213" t="s">
        <v>44</v>
      </c>
      <c r="O61" s="216" t="s">
        <v>45</v>
      </c>
    </row>
    <row r="62" spans="1:42" x14ac:dyDescent="0.25">
      <c r="A62" s="204"/>
      <c r="B62" s="217"/>
      <c r="C62" s="218" t="s">
        <v>103</v>
      </c>
      <c r="D62" s="219"/>
      <c r="E62" s="220"/>
      <c r="F62" s="219"/>
      <c r="G62" s="217"/>
      <c r="H62" s="217"/>
      <c r="I62" s="217"/>
      <c r="J62" s="220">
        <v>20</v>
      </c>
      <c r="K62" s="221"/>
      <c r="L62" s="222"/>
      <c r="M62" s="222"/>
      <c r="N62" s="222"/>
      <c r="O62" s="223">
        <v>20</v>
      </c>
    </row>
    <row r="63" spans="1:42" ht="32.25" customHeight="1" x14ac:dyDescent="0.3">
      <c r="A63" s="204"/>
      <c r="B63" s="217"/>
      <c r="C63" s="218" t="s">
        <v>104</v>
      </c>
      <c r="D63" s="219"/>
      <c r="E63" s="220"/>
      <c r="F63" s="219"/>
      <c r="G63" s="217"/>
      <c r="H63" s="217"/>
      <c r="I63" s="217"/>
      <c r="J63" s="220">
        <v>3</v>
      </c>
      <c r="K63" s="221"/>
      <c r="L63" s="222"/>
      <c r="M63" s="222"/>
      <c r="N63" s="222"/>
      <c r="O63" s="223">
        <v>3</v>
      </c>
      <c r="P63" s="196"/>
      <c r="Q63" s="196"/>
      <c r="R63" s="196"/>
      <c r="S63" s="196"/>
      <c r="T63" s="196"/>
      <c r="U63" s="196"/>
      <c r="V63" s="196"/>
      <c r="W63" s="196"/>
      <c r="X63" s="196"/>
    </row>
    <row r="64" spans="1:42" ht="14.4" x14ac:dyDescent="0.3">
      <c r="A64" s="204"/>
      <c r="B64" s="217"/>
      <c r="C64" s="218" t="s">
        <v>105</v>
      </c>
      <c r="D64" s="219"/>
      <c r="E64" s="220"/>
      <c r="F64" s="219"/>
      <c r="G64" s="217"/>
      <c r="H64" s="217"/>
      <c r="I64" s="217"/>
      <c r="J64" s="220">
        <v>3</v>
      </c>
      <c r="K64" s="221"/>
      <c r="L64" s="222"/>
      <c r="M64" s="222"/>
      <c r="N64" s="222"/>
      <c r="O64" s="223">
        <v>3</v>
      </c>
      <c r="P64" s="196"/>
      <c r="Q64" s="196"/>
      <c r="R64" s="196"/>
      <c r="S64" s="196"/>
      <c r="T64" s="196"/>
      <c r="U64" s="196"/>
      <c r="V64" s="196"/>
      <c r="W64" s="196"/>
      <c r="X64" s="196"/>
    </row>
    <row r="65" spans="1:24" ht="14.4" x14ac:dyDescent="0.3">
      <c r="A65" s="204"/>
      <c r="B65" s="217"/>
      <c r="C65" s="218" t="s">
        <v>106</v>
      </c>
      <c r="D65" s="219"/>
      <c r="E65" s="220"/>
      <c r="F65" s="219"/>
      <c r="G65" s="217"/>
      <c r="H65" s="217"/>
      <c r="I65" s="217"/>
      <c r="J65" s="220">
        <v>2</v>
      </c>
      <c r="K65" s="221"/>
      <c r="L65" s="222"/>
      <c r="M65" s="222"/>
      <c r="N65" s="222"/>
      <c r="O65" s="223">
        <v>2</v>
      </c>
      <c r="P65" s="196"/>
      <c r="Q65" s="196"/>
      <c r="R65" s="196"/>
      <c r="S65" s="196"/>
      <c r="T65" s="196"/>
      <c r="U65" s="196"/>
      <c r="V65" s="196"/>
      <c r="W65" s="196"/>
      <c r="X65" s="196"/>
    </row>
    <row r="66" spans="1:24" ht="15" thickBot="1" x14ac:dyDescent="0.35">
      <c r="A66" s="224"/>
      <c r="B66" s="225"/>
      <c r="C66" s="226" t="s">
        <v>107</v>
      </c>
      <c r="D66" s="227"/>
      <c r="E66" s="228"/>
      <c r="F66" s="227"/>
      <c r="G66" s="225"/>
      <c r="H66" s="225"/>
      <c r="I66" s="225"/>
      <c r="J66" s="229">
        <v>2</v>
      </c>
      <c r="K66" s="230"/>
      <c r="L66" s="231"/>
      <c r="M66" s="231"/>
      <c r="N66" s="231"/>
      <c r="O66" s="232">
        <v>2</v>
      </c>
      <c r="P66" s="196"/>
      <c r="Q66" s="196"/>
      <c r="R66" s="196"/>
      <c r="S66" s="196"/>
      <c r="T66" s="196"/>
      <c r="U66" s="196"/>
      <c r="V66" s="196"/>
      <c r="W66" s="196"/>
      <c r="X66" s="196"/>
    </row>
    <row r="67" spans="1:24" ht="15" thickBot="1" x14ac:dyDescent="0.35">
      <c r="A67" s="233"/>
      <c r="B67" s="234"/>
      <c r="C67" s="235" t="s">
        <v>108</v>
      </c>
      <c r="D67" s="236"/>
      <c r="E67" s="237"/>
      <c r="F67" s="236"/>
      <c r="G67" s="234"/>
      <c r="H67" s="234"/>
      <c r="I67" s="234"/>
      <c r="J67" s="237">
        <v>30</v>
      </c>
      <c r="K67" s="238"/>
      <c r="L67" s="239"/>
      <c r="M67" s="239"/>
      <c r="N67" s="239"/>
      <c r="O67" s="240">
        <v>30</v>
      </c>
      <c r="P67" s="196"/>
      <c r="Q67" s="196"/>
      <c r="R67" s="196"/>
      <c r="S67" s="196"/>
      <c r="T67" s="196"/>
      <c r="U67" s="196"/>
      <c r="V67" s="196"/>
      <c r="W67" s="196"/>
      <c r="X67" s="196"/>
    </row>
    <row r="68" spans="1:24" ht="15" thickTop="1" x14ac:dyDescent="0.3">
      <c r="A68" s="197"/>
      <c r="B68" s="197"/>
      <c r="C68" s="197"/>
      <c r="D68" s="197"/>
      <c r="E68" s="197"/>
      <c r="F68" s="197"/>
      <c r="G68" s="197"/>
      <c r="H68" s="197"/>
      <c r="I68" s="197"/>
      <c r="J68" s="197"/>
      <c r="K68" s="197"/>
      <c r="L68" s="197"/>
      <c r="M68" s="197"/>
      <c r="N68" s="197"/>
      <c r="O68" s="197"/>
      <c r="P68" s="196"/>
      <c r="Q68" s="196"/>
      <c r="R68" s="196"/>
      <c r="S68" s="196"/>
      <c r="T68" s="196"/>
      <c r="U68" s="196"/>
      <c r="V68" s="196"/>
      <c r="W68" s="196"/>
      <c r="X68" s="196"/>
    </row>
    <row r="69" spans="1:24" ht="18" x14ac:dyDescent="0.35">
      <c r="A69" s="196"/>
      <c r="B69" s="241" t="s">
        <v>109</v>
      </c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</row>
    <row r="70" spans="1:24" ht="14.4" x14ac:dyDescent="0.3">
      <c r="A70" s="196"/>
      <c r="B70" s="196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</row>
    <row r="71" spans="1:24" ht="14.4" x14ac:dyDescent="0.3">
      <c r="A71" s="196"/>
      <c r="B71" s="196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</row>
    <row r="72" spans="1:24" ht="14.4" x14ac:dyDescent="0.3">
      <c r="A72" s="196"/>
      <c r="B72" s="196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</row>
    <row r="73" spans="1:24" ht="15.75" customHeight="1" x14ac:dyDescent="0.3">
      <c r="A73" s="196"/>
      <c r="B73" s="196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</row>
    <row r="74" spans="1:24" ht="14.4" x14ac:dyDescent="0.3">
      <c r="A74" s="196"/>
      <c r="B74" s="196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</row>
    <row r="75" spans="1:24" ht="14.4" x14ac:dyDescent="0.3">
      <c r="A75" s="196"/>
      <c r="B75" s="196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</row>
    <row r="76" spans="1:24" ht="14.4" x14ac:dyDescent="0.3">
      <c r="A76" s="196"/>
      <c r="B76" s="196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</row>
    <row r="77" spans="1:24" ht="14.4" x14ac:dyDescent="0.3">
      <c r="A77" s="196"/>
      <c r="B77" s="196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</row>
    <row r="78" spans="1:24" ht="14.4" x14ac:dyDescent="0.3">
      <c r="A78" s="196"/>
      <c r="B78" s="196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</row>
    <row r="79" spans="1:24" ht="14.4" x14ac:dyDescent="0.3">
      <c r="A79" s="196"/>
      <c r="B79" s="196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</row>
    <row r="80" spans="1:24" ht="14.4" x14ac:dyDescent="0.3">
      <c r="A80" s="196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</row>
    <row r="81" spans="1:24" ht="14.4" x14ac:dyDescent="0.3">
      <c r="A81" s="196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</row>
    <row r="82" spans="1:24" ht="14.4" x14ac:dyDescent="0.3">
      <c r="A82" s="196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</row>
    <row r="83" spans="1:24" ht="14.4" x14ac:dyDescent="0.3">
      <c r="A83" s="196"/>
      <c r="B83" s="196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</row>
    <row r="84" spans="1:24" ht="14.4" x14ac:dyDescent="0.3">
      <c r="A84" s="196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</row>
  </sheetData>
  <mergeCells count="30">
    <mergeCell ref="A8:C8"/>
    <mergeCell ref="A9:C9"/>
    <mergeCell ref="A18:C18"/>
    <mergeCell ref="AF1:AN1"/>
    <mergeCell ref="AF2:AN2"/>
    <mergeCell ref="AK3:AN3"/>
    <mergeCell ref="A5:AN5"/>
    <mergeCell ref="A6:A7"/>
    <mergeCell ref="B6:B7"/>
    <mergeCell ref="C6:C7"/>
    <mergeCell ref="D6:D7"/>
    <mergeCell ref="E6:E7"/>
    <mergeCell ref="F6:AN6"/>
    <mergeCell ref="AO6:AO7"/>
    <mergeCell ref="F7:J7"/>
    <mergeCell ref="K7:O7"/>
    <mergeCell ref="P7:T7"/>
    <mergeCell ref="U7:Y7"/>
    <mergeCell ref="Z7:AD7"/>
    <mergeCell ref="AE7:AI7"/>
    <mergeCell ref="AJ7:AN7"/>
    <mergeCell ref="AP23:AS28"/>
    <mergeCell ref="A25:C25"/>
    <mergeCell ref="A59:C59"/>
    <mergeCell ref="D59:D60"/>
    <mergeCell ref="E59:E60"/>
    <mergeCell ref="F59:O59"/>
    <mergeCell ref="F60:J60"/>
    <mergeCell ref="K60:O60"/>
    <mergeCell ref="A49:C4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B1" zoomScale="90" zoomScaleNormal="90" workbookViewId="0">
      <selection activeCell="F7" sqref="F7:F8"/>
    </sheetView>
  </sheetViews>
  <sheetFormatPr defaultRowHeight="13.2" x14ac:dyDescent="0.25"/>
  <cols>
    <col min="1" max="1" width="14.44140625" customWidth="1"/>
    <col min="2" max="2" width="13.33203125" customWidth="1"/>
    <col min="3" max="3" width="24.6640625" customWidth="1"/>
    <col min="4" max="4" width="17.5546875" customWidth="1"/>
    <col min="5" max="5" width="24.5546875" customWidth="1"/>
    <col min="6" max="6" width="21.5546875" customWidth="1"/>
    <col min="7" max="7" width="21.6640625" customWidth="1"/>
    <col min="9" max="9" width="37.44140625" customWidth="1"/>
    <col min="10" max="10" width="29.109375" customWidth="1"/>
    <col min="11" max="11" width="18.5546875" customWidth="1"/>
    <col min="12" max="12" width="12.88671875" customWidth="1"/>
  </cols>
  <sheetData>
    <row r="1" spans="1:12" ht="19.8" thickBot="1" x14ac:dyDescent="0.3">
      <c r="A1" s="371" t="s">
        <v>115</v>
      </c>
      <c r="B1" s="372"/>
      <c r="C1" s="278" t="s">
        <v>0</v>
      </c>
      <c r="D1" s="280" t="s">
        <v>1</v>
      </c>
      <c r="E1" s="279" t="s">
        <v>2</v>
      </c>
      <c r="F1" s="278" t="s">
        <v>3</v>
      </c>
      <c r="G1" s="281" t="s">
        <v>4</v>
      </c>
    </row>
    <row r="2" spans="1:12" ht="57.75" customHeight="1" x14ac:dyDescent="0.25">
      <c r="A2" s="282">
        <v>1</v>
      </c>
      <c r="B2" s="283" t="s">
        <v>5</v>
      </c>
      <c r="C2" s="284"/>
      <c r="D2" s="285"/>
      <c r="E2" s="286"/>
      <c r="F2" s="285"/>
      <c r="G2" s="299" t="s">
        <v>182</v>
      </c>
      <c r="I2" s="350" t="s">
        <v>192</v>
      </c>
      <c r="J2" s="351"/>
      <c r="K2" s="352"/>
      <c r="L2" s="2"/>
    </row>
    <row r="3" spans="1:12" ht="39.75" customHeight="1" x14ac:dyDescent="0.25">
      <c r="A3" s="288">
        <v>2</v>
      </c>
      <c r="B3" s="1" t="s">
        <v>19</v>
      </c>
      <c r="C3" s="5"/>
      <c r="D3" s="10"/>
      <c r="E3" s="5"/>
      <c r="F3" s="374" t="s">
        <v>177</v>
      </c>
      <c r="G3" s="378" t="s">
        <v>191</v>
      </c>
      <c r="I3" s="8" t="s">
        <v>23</v>
      </c>
      <c r="J3" s="353" t="s">
        <v>24</v>
      </c>
      <c r="K3" s="354"/>
      <c r="L3" s="2"/>
    </row>
    <row r="4" spans="1:12" ht="28.95" customHeight="1" thickBot="1" x14ac:dyDescent="0.3">
      <c r="A4" s="288">
        <v>3</v>
      </c>
      <c r="B4" s="1" t="s">
        <v>6</v>
      </c>
      <c r="C4" s="368" t="s">
        <v>183</v>
      </c>
      <c r="D4" s="5"/>
      <c r="E4" s="5"/>
      <c r="F4" s="374"/>
      <c r="G4" s="379"/>
      <c r="I4" s="9" t="s">
        <v>153</v>
      </c>
      <c r="J4" s="355" t="s">
        <v>117</v>
      </c>
      <c r="K4" s="356"/>
      <c r="L4" s="2"/>
    </row>
    <row r="5" spans="1:12" ht="28.2" customHeight="1" thickBot="1" x14ac:dyDescent="0.3">
      <c r="A5" s="288">
        <v>4</v>
      </c>
      <c r="B5" s="1" t="s">
        <v>7</v>
      </c>
      <c r="C5" s="368"/>
      <c r="D5" s="5"/>
      <c r="E5" s="374" t="s">
        <v>110</v>
      </c>
      <c r="F5" s="373" t="s">
        <v>186</v>
      </c>
      <c r="G5" s="289"/>
      <c r="I5" s="276"/>
      <c r="J5" s="366"/>
      <c r="K5" s="367"/>
      <c r="L5" s="2"/>
    </row>
    <row r="6" spans="1:12" ht="20.25" customHeight="1" x14ac:dyDescent="0.25">
      <c r="A6" s="288">
        <v>5</v>
      </c>
      <c r="B6" s="1" t="s">
        <v>8</v>
      </c>
      <c r="C6" s="368" t="s">
        <v>184</v>
      </c>
      <c r="D6" s="5"/>
      <c r="E6" s="374"/>
      <c r="F6" s="373"/>
      <c r="G6" s="290"/>
      <c r="I6" s="357" t="s">
        <v>187</v>
      </c>
      <c r="J6" s="358"/>
      <c r="K6" s="358"/>
      <c r="L6" s="359"/>
    </row>
    <row r="7" spans="1:12" ht="20.25" customHeight="1" x14ac:dyDescent="0.25">
      <c r="A7" s="288">
        <v>6</v>
      </c>
      <c r="B7" s="1" t="s">
        <v>9</v>
      </c>
      <c r="C7" s="368"/>
      <c r="D7" s="373" t="s">
        <v>111</v>
      </c>
      <c r="E7" s="373" t="s">
        <v>180</v>
      </c>
      <c r="F7" s="11"/>
      <c r="G7" s="291"/>
      <c r="I7" s="360"/>
      <c r="J7" s="361"/>
      <c r="K7" s="361"/>
      <c r="L7" s="362"/>
    </row>
    <row r="8" spans="1:12" ht="20.25" customHeight="1" x14ac:dyDescent="0.25">
      <c r="A8" s="288">
        <v>7</v>
      </c>
      <c r="B8" s="1" t="s">
        <v>10</v>
      </c>
      <c r="C8" s="368" t="s">
        <v>185</v>
      </c>
      <c r="D8" s="373"/>
      <c r="E8" s="373"/>
      <c r="F8" s="11"/>
      <c r="G8" s="291"/>
      <c r="I8" s="360"/>
      <c r="J8" s="361"/>
      <c r="K8" s="361"/>
      <c r="L8" s="362"/>
    </row>
    <row r="9" spans="1:12" ht="20.25" customHeight="1" x14ac:dyDescent="0.25">
      <c r="A9" s="288">
        <v>8</v>
      </c>
      <c r="B9" s="1" t="s">
        <v>11</v>
      </c>
      <c r="C9" s="368"/>
      <c r="D9" s="373"/>
      <c r="E9" s="373"/>
      <c r="F9" s="375" t="s">
        <v>181</v>
      </c>
      <c r="G9" s="290"/>
      <c r="I9" s="360"/>
      <c r="J9" s="361"/>
      <c r="K9" s="361"/>
      <c r="L9" s="362"/>
    </row>
    <row r="10" spans="1:12" ht="20.25" customHeight="1" x14ac:dyDescent="0.25">
      <c r="A10" s="288">
        <v>9</v>
      </c>
      <c r="B10" s="1" t="s">
        <v>12</v>
      </c>
      <c r="C10" s="369" t="s">
        <v>189</v>
      </c>
      <c r="D10" s="5"/>
      <c r="E10" s="373" t="s">
        <v>116</v>
      </c>
      <c r="F10" s="376"/>
      <c r="G10" s="290"/>
      <c r="I10" s="360"/>
      <c r="J10" s="361"/>
      <c r="K10" s="361"/>
      <c r="L10" s="362"/>
    </row>
    <row r="11" spans="1:12" ht="39.75" customHeight="1" x14ac:dyDescent="0.25">
      <c r="A11" s="288">
        <v>10</v>
      </c>
      <c r="B11" s="1" t="s">
        <v>13</v>
      </c>
      <c r="C11" s="370"/>
      <c r="D11" s="10"/>
      <c r="E11" s="373"/>
      <c r="F11" s="376"/>
      <c r="G11" s="292"/>
      <c r="I11" s="360"/>
      <c r="J11" s="361"/>
      <c r="K11" s="361"/>
      <c r="L11" s="362"/>
    </row>
    <row r="12" spans="1:12" ht="20.25" customHeight="1" thickBot="1" x14ac:dyDescent="0.3">
      <c r="A12" s="288">
        <v>11</v>
      </c>
      <c r="B12" s="1" t="s">
        <v>14</v>
      </c>
      <c r="C12" s="5"/>
      <c r="D12" s="10"/>
      <c r="E12" s="11"/>
      <c r="F12" s="377"/>
      <c r="G12" s="293"/>
      <c r="I12" s="363"/>
      <c r="J12" s="364"/>
      <c r="K12" s="364"/>
      <c r="L12" s="365"/>
    </row>
    <row r="13" spans="1:12" ht="31.5" customHeight="1" x14ac:dyDescent="0.25">
      <c r="A13" s="288">
        <v>12</v>
      </c>
      <c r="B13" s="1" t="s">
        <v>15</v>
      </c>
      <c r="C13" s="1"/>
      <c r="D13" s="10"/>
      <c r="E13" s="11"/>
      <c r="F13" s="11"/>
      <c r="G13" s="293"/>
      <c r="I13" s="4"/>
      <c r="J13" s="4"/>
      <c r="K13" s="4"/>
      <c r="L13" s="3"/>
    </row>
    <row r="14" spans="1:12" ht="28.95" customHeight="1" x14ac:dyDescent="0.25">
      <c r="A14" s="288">
        <v>13</v>
      </c>
      <c r="B14" s="1" t="s">
        <v>16</v>
      </c>
      <c r="C14" s="1"/>
      <c r="D14" s="10"/>
      <c r="E14" s="6"/>
      <c r="F14" s="11"/>
      <c r="G14" s="293"/>
      <c r="I14" s="380" t="s">
        <v>193</v>
      </c>
      <c r="J14" s="380"/>
      <c r="K14" s="380"/>
      <c r="L14" s="380"/>
    </row>
    <row r="15" spans="1:12" ht="20.25" customHeight="1" x14ac:dyDescent="0.25">
      <c r="A15" s="288">
        <v>14</v>
      </c>
      <c r="B15" s="1" t="s">
        <v>17</v>
      </c>
      <c r="C15" s="1"/>
      <c r="D15" s="10"/>
      <c r="E15" s="6"/>
      <c r="F15" s="11"/>
      <c r="G15" s="293"/>
      <c r="I15" s="380"/>
      <c r="J15" s="380"/>
      <c r="K15" s="380"/>
      <c r="L15" s="380"/>
    </row>
    <row r="16" spans="1:12" ht="20.25" customHeight="1" thickBot="1" x14ac:dyDescent="0.3">
      <c r="A16" s="294">
        <v>15</v>
      </c>
      <c r="B16" s="295" t="s">
        <v>18</v>
      </c>
      <c r="C16" s="295"/>
      <c r="D16" s="300"/>
      <c r="E16" s="296"/>
      <c r="F16" s="297"/>
      <c r="G16" s="301"/>
      <c r="I16" s="380"/>
      <c r="J16" s="380"/>
      <c r="K16" s="380"/>
      <c r="L16" s="380"/>
    </row>
    <row r="17" spans="7:12" ht="13.2" customHeight="1" x14ac:dyDescent="0.25">
      <c r="G17" s="12"/>
      <c r="I17" s="380"/>
      <c r="J17" s="380"/>
      <c r="K17" s="380"/>
      <c r="L17" s="380"/>
    </row>
    <row r="18" spans="7:12" ht="13.2" customHeight="1" x14ac:dyDescent="0.25">
      <c r="I18" s="380"/>
      <c r="J18" s="380"/>
      <c r="K18" s="380"/>
      <c r="L18" s="380"/>
    </row>
    <row r="19" spans="7:12" ht="89.4" customHeight="1" x14ac:dyDescent="0.25">
      <c r="I19" s="380"/>
      <c r="J19" s="380"/>
      <c r="K19" s="380"/>
      <c r="L19" s="380"/>
    </row>
    <row r="20" spans="7:12" x14ac:dyDescent="0.25">
      <c r="I20" s="380"/>
      <c r="J20" s="380"/>
      <c r="K20" s="380"/>
      <c r="L20" s="380"/>
    </row>
    <row r="21" spans="7:12" x14ac:dyDescent="0.25">
      <c r="I21" s="381"/>
      <c r="J21" s="381"/>
      <c r="K21" s="381"/>
      <c r="L21" s="381"/>
    </row>
    <row r="22" spans="7:12" x14ac:dyDescent="0.25">
      <c r="I22" s="381"/>
      <c r="J22" s="381"/>
      <c r="K22" s="381"/>
      <c r="L22" s="381"/>
    </row>
    <row r="23" spans="7:12" x14ac:dyDescent="0.25">
      <c r="I23" s="381"/>
      <c r="J23" s="381"/>
      <c r="K23" s="381"/>
      <c r="L23" s="381"/>
    </row>
    <row r="24" spans="7:12" x14ac:dyDescent="0.25">
      <c r="I24" s="381"/>
      <c r="J24" s="381"/>
      <c r="K24" s="381"/>
      <c r="L24" s="381"/>
    </row>
    <row r="25" spans="7:12" x14ac:dyDescent="0.25">
      <c r="I25" s="381"/>
      <c r="J25" s="381"/>
      <c r="K25" s="381"/>
      <c r="L25" s="381"/>
    </row>
    <row r="26" spans="7:12" x14ac:dyDescent="0.25">
      <c r="I26" s="381"/>
      <c r="J26" s="381"/>
      <c r="K26" s="381"/>
      <c r="L26" s="381"/>
    </row>
    <row r="27" spans="7:12" x14ac:dyDescent="0.25">
      <c r="I27" s="381"/>
      <c r="J27" s="381"/>
      <c r="K27" s="381"/>
      <c r="L27" s="381"/>
    </row>
    <row r="28" spans="7:12" x14ac:dyDescent="0.25">
      <c r="I28" s="381"/>
      <c r="J28" s="381"/>
      <c r="K28" s="381"/>
      <c r="L28" s="381"/>
    </row>
    <row r="29" spans="7:12" x14ac:dyDescent="0.25">
      <c r="I29" s="381"/>
      <c r="J29" s="381"/>
      <c r="K29" s="381"/>
      <c r="L29" s="381"/>
    </row>
    <row r="30" spans="7:12" x14ac:dyDescent="0.25">
      <c r="I30" s="381"/>
      <c r="J30" s="381"/>
      <c r="K30" s="381"/>
      <c r="L30" s="381"/>
    </row>
    <row r="31" spans="7:12" x14ac:dyDescent="0.25">
      <c r="I31" s="381"/>
      <c r="J31" s="381"/>
      <c r="K31" s="381"/>
      <c r="L31" s="381"/>
    </row>
    <row r="32" spans="7:12" x14ac:dyDescent="0.25">
      <c r="I32" s="381"/>
      <c r="J32" s="381"/>
      <c r="K32" s="381"/>
      <c r="L32" s="381"/>
    </row>
    <row r="33" spans="9:12" x14ac:dyDescent="0.25">
      <c r="I33" s="381"/>
      <c r="J33" s="381"/>
      <c r="K33" s="381"/>
      <c r="L33" s="381"/>
    </row>
    <row r="34" spans="9:12" x14ac:dyDescent="0.25">
      <c r="I34" s="381"/>
      <c r="J34" s="381"/>
      <c r="K34" s="381"/>
      <c r="L34" s="381"/>
    </row>
  </sheetData>
  <mergeCells count="19">
    <mergeCell ref="I14:L34"/>
    <mergeCell ref="F5:F6"/>
    <mergeCell ref="F3:F4"/>
    <mergeCell ref="F9:F12"/>
    <mergeCell ref="D7:D9"/>
    <mergeCell ref="G3:G4"/>
    <mergeCell ref="E7:E9"/>
    <mergeCell ref="E5:E6"/>
    <mergeCell ref="E10:E11"/>
    <mergeCell ref="C8:C9"/>
    <mergeCell ref="C10:C11"/>
    <mergeCell ref="A1:B1"/>
    <mergeCell ref="C4:C5"/>
    <mergeCell ref="C6:C7"/>
    <mergeCell ref="I2:K2"/>
    <mergeCell ref="J3:K3"/>
    <mergeCell ref="J4:K4"/>
    <mergeCell ref="I6:L12"/>
    <mergeCell ref="J5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zoomScale="70" zoomScaleNormal="70" workbookViewId="0">
      <selection activeCell="F7" sqref="F7:F8"/>
    </sheetView>
  </sheetViews>
  <sheetFormatPr defaultRowHeight="13.2" x14ac:dyDescent="0.25"/>
  <cols>
    <col min="1" max="1" width="10.5546875" customWidth="1"/>
    <col min="2" max="2" width="23.44140625" customWidth="1"/>
    <col min="3" max="3" width="24.33203125" customWidth="1"/>
    <col min="4" max="4" width="22.33203125" customWidth="1"/>
    <col min="5" max="5" width="24" customWidth="1"/>
    <col min="6" max="6" width="23" customWidth="1"/>
    <col min="7" max="7" width="20.5546875" customWidth="1"/>
    <col min="9" max="9" width="26.109375" customWidth="1"/>
    <col min="10" max="10" width="23.88671875" customWidth="1"/>
    <col min="11" max="11" width="22.6640625" customWidth="1"/>
    <col min="12" max="12" width="28.33203125" customWidth="1"/>
  </cols>
  <sheetData>
    <row r="1" spans="1:12" ht="30.75" customHeight="1" thickBot="1" x14ac:dyDescent="0.3">
      <c r="A1" s="382" t="s">
        <v>114</v>
      </c>
      <c r="B1" s="383"/>
      <c r="C1" s="278" t="s">
        <v>0</v>
      </c>
      <c r="D1" s="279" t="s">
        <v>1</v>
      </c>
      <c r="E1" s="280" t="s">
        <v>2</v>
      </c>
      <c r="F1" s="279" t="s">
        <v>3</v>
      </c>
      <c r="G1" s="281" t="s">
        <v>4</v>
      </c>
    </row>
    <row r="2" spans="1:12" ht="77.25" customHeight="1" thickBot="1" x14ac:dyDescent="0.3">
      <c r="A2" s="282">
        <v>1</v>
      </c>
      <c r="B2" s="283" t="s">
        <v>5</v>
      </c>
      <c r="C2" s="284"/>
      <c r="D2" s="285"/>
      <c r="E2" s="286"/>
      <c r="F2" s="285"/>
      <c r="G2" s="287" t="s">
        <v>182</v>
      </c>
      <c r="I2" s="393" t="s">
        <v>192</v>
      </c>
      <c r="J2" s="394"/>
      <c r="K2" s="395"/>
      <c r="L2" s="2"/>
    </row>
    <row r="3" spans="1:12" ht="41.4" customHeight="1" x14ac:dyDescent="0.25">
      <c r="A3" s="288">
        <v>2</v>
      </c>
      <c r="B3" s="1" t="s">
        <v>19</v>
      </c>
      <c r="C3" s="5"/>
      <c r="D3" s="10"/>
      <c r="E3" s="385" t="s">
        <v>113</v>
      </c>
      <c r="F3" s="385" t="s">
        <v>188</v>
      </c>
      <c r="G3" s="386" t="s">
        <v>191</v>
      </c>
      <c r="I3" s="277" t="s">
        <v>23</v>
      </c>
      <c r="J3" s="396" t="s">
        <v>24</v>
      </c>
      <c r="K3" s="397"/>
      <c r="L3" s="2"/>
    </row>
    <row r="4" spans="1:12" ht="29.25" customHeight="1" thickBot="1" x14ac:dyDescent="0.3">
      <c r="A4" s="288">
        <v>3</v>
      </c>
      <c r="B4" s="1" t="s">
        <v>6</v>
      </c>
      <c r="C4" s="384" t="s">
        <v>183</v>
      </c>
      <c r="D4" s="385" t="s">
        <v>112</v>
      </c>
      <c r="E4" s="385"/>
      <c r="F4" s="385"/>
      <c r="G4" s="387"/>
      <c r="I4" s="9" t="s">
        <v>153</v>
      </c>
      <c r="J4" s="355" t="s">
        <v>117</v>
      </c>
      <c r="K4" s="356"/>
      <c r="L4" s="2"/>
    </row>
    <row r="5" spans="1:12" ht="21.6" customHeight="1" thickBot="1" x14ac:dyDescent="0.3">
      <c r="A5" s="288">
        <v>4</v>
      </c>
      <c r="B5" s="1" t="s">
        <v>7</v>
      </c>
      <c r="C5" s="384"/>
      <c r="D5" s="385"/>
      <c r="E5" s="5"/>
      <c r="F5" s="385" t="s">
        <v>178</v>
      </c>
      <c r="G5" s="289"/>
      <c r="I5" s="276"/>
      <c r="J5" s="366"/>
      <c r="K5" s="367"/>
      <c r="L5" s="2"/>
    </row>
    <row r="6" spans="1:12" ht="20.25" customHeight="1" x14ac:dyDescent="0.25">
      <c r="A6" s="288">
        <v>5</v>
      </c>
      <c r="B6" s="1" t="s">
        <v>8</v>
      </c>
      <c r="C6" s="384" t="s">
        <v>184</v>
      </c>
      <c r="D6" s="385"/>
      <c r="E6" s="5"/>
      <c r="F6" s="385"/>
      <c r="G6" s="290"/>
      <c r="I6" s="357" t="s">
        <v>187</v>
      </c>
      <c r="J6" s="358"/>
      <c r="K6" s="358"/>
      <c r="L6" s="359"/>
    </row>
    <row r="7" spans="1:12" ht="20.25" customHeight="1" x14ac:dyDescent="0.25">
      <c r="A7" s="288">
        <v>6</v>
      </c>
      <c r="B7" s="1" t="s">
        <v>9</v>
      </c>
      <c r="C7" s="384"/>
      <c r="D7" s="5"/>
      <c r="E7" s="385" t="s">
        <v>179</v>
      </c>
      <c r="F7" s="11"/>
      <c r="G7" s="291"/>
      <c r="I7" s="360"/>
      <c r="J7" s="361"/>
      <c r="K7" s="361"/>
      <c r="L7" s="362"/>
    </row>
    <row r="8" spans="1:12" ht="20.25" customHeight="1" x14ac:dyDescent="0.25">
      <c r="A8" s="288">
        <v>7</v>
      </c>
      <c r="B8" s="1" t="s">
        <v>10</v>
      </c>
      <c r="C8" s="384" t="s">
        <v>185</v>
      </c>
      <c r="D8" s="5"/>
      <c r="E8" s="385"/>
      <c r="F8" s="11"/>
      <c r="G8" s="291"/>
      <c r="I8" s="360"/>
      <c r="J8" s="361"/>
      <c r="K8" s="361"/>
      <c r="L8" s="362"/>
    </row>
    <row r="9" spans="1:12" ht="20.25" customHeight="1" x14ac:dyDescent="0.25">
      <c r="A9" s="288">
        <v>8</v>
      </c>
      <c r="B9" s="1" t="s">
        <v>11</v>
      </c>
      <c r="C9" s="384"/>
      <c r="D9" s="5"/>
      <c r="E9" s="385"/>
      <c r="F9" s="388" t="s">
        <v>181</v>
      </c>
      <c r="G9" s="290"/>
      <c r="I9" s="360"/>
      <c r="J9" s="361"/>
      <c r="K9" s="361"/>
      <c r="L9" s="362"/>
    </row>
    <row r="10" spans="1:12" ht="20.25" customHeight="1" x14ac:dyDescent="0.25">
      <c r="A10" s="288">
        <v>9</v>
      </c>
      <c r="B10" s="1" t="s">
        <v>12</v>
      </c>
      <c r="C10" s="391" t="s">
        <v>189</v>
      </c>
      <c r="D10" s="5"/>
      <c r="E10" s="385" t="s">
        <v>116</v>
      </c>
      <c r="F10" s="389"/>
      <c r="G10" s="290"/>
      <c r="I10" s="360"/>
      <c r="J10" s="361"/>
      <c r="K10" s="361"/>
      <c r="L10" s="362"/>
    </row>
    <row r="11" spans="1:12" ht="20.25" customHeight="1" x14ac:dyDescent="0.25">
      <c r="A11" s="288">
        <v>10</v>
      </c>
      <c r="B11" s="1" t="s">
        <v>13</v>
      </c>
      <c r="C11" s="392"/>
      <c r="D11" s="10"/>
      <c r="E11" s="385"/>
      <c r="F11" s="389"/>
      <c r="G11" s="292"/>
      <c r="I11" s="360"/>
      <c r="J11" s="361"/>
      <c r="K11" s="361"/>
      <c r="L11" s="362"/>
    </row>
    <row r="12" spans="1:12" ht="21" customHeight="1" thickBot="1" x14ac:dyDescent="0.3">
      <c r="A12" s="288">
        <v>11</v>
      </c>
      <c r="B12" s="1" t="s">
        <v>14</v>
      </c>
      <c r="C12" s="5"/>
      <c r="D12" s="10"/>
      <c r="E12" s="11"/>
      <c r="F12" s="390"/>
      <c r="G12" s="293"/>
      <c r="I12" s="363"/>
      <c r="J12" s="364"/>
      <c r="K12" s="364"/>
      <c r="L12" s="365"/>
    </row>
    <row r="13" spans="1:12" ht="22.8" x14ac:dyDescent="0.25">
      <c r="A13" s="288">
        <v>12</v>
      </c>
      <c r="B13" s="1" t="s">
        <v>15</v>
      </c>
      <c r="C13" s="1"/>
      <c r="D13" s="10"/>
      <c r="E13" s="11"/>
      <c r="F13" s="11"/>
      <c r="G13" s="293"/>
      <c r="I13" s="4"/>
      <c r="J13" s="4"/>
      <c r="K13" s="4"/>
      <c r="L13" s="3"/>
    </row>
    <row r="14" spans="1:12" ht="35.25" customHeight="1" x14ac:dyDescent="0.25">
      <c r="A14" s="288">
        <v>13</v>
      </c>
      <c r="B14" s="1" t="s">
        <v>16</v>
      </c>
      <c r="C14" s="1"/>
      <c r="D14" s="10"/>
      <c r="E14" s="6"/>
      <c r="F14" s="11"/>
      <c r="G14" s="293"/>
      <c r="I14" s="380" t="s">
        <v>193</v>
      </c>
      <c r="J14" s="380"/>
      <c r="K14" s="380"/>
      <c r="L14" s="380"/>
    </row>
    <row r="15" spans="1:12" ht="21" x14ac:dyDescent="0.25">
      <c r="A15" s="288">
        <v>14</v>
      </c>
      <c r="B15" s="1" t="s">
        <v>17</v>
      </c>
      <c r="C15" s="1"/>
      <c r="D15" s="6"/>
      <c r="E15" s="7"/>
      <c r="F15" s="11"/>
      <c r="G15" s="289"/>
      <c r="I15" s="380"/>
      <c r="J15" s="380"/>
      <c r="K15" s="380"/>
      <c r="L15" s="380"/>
    </row>
    <row r="16" spans="1:12" ht="21.6" thickBot="1" x14ac:dyDescent="0.3">
      <c r="A16" s="294">
        <v>15</v>
      </c>
      <c r="B16" s="295" t="s">
        <v>18</v>
      </c>
      <c r="C16" s="295"/>
      <c r="D16" s="296"/>
      <c r="E16" s="296"/>
      <c r="F16" s="297"/>
      <c r="G16" s="298"/>
      <c r="I16" s="380"/>
      <c r="J16" s="380"/>
      <c r="K16" s="380"/>
      <c r="L16" s="380"/>
    </row>
    <row r="17" spans="9:12" ht="13.2" customHeight="1" x14ac:dyDescent="0.25">
      <c r="I17" s="380"/>
      <c r="J17" s="380"/>
      <c r="K17" s="380"/>
      <c r="L17" s="380"/>
    </row>
    <row r="18" spans="9:12" ht="25.95" customHeight="1" x14ac:dyDescent="0.25">
      <c r="I18" s="380"/>
      <c r="J18" s="380"/>
      <c r="K18" s="380"/>
      <c r="L18" s="380"/>
    </row>
    <row r="19" spans="9:12" ht="13.2" customHeight="1" x14ac:dyDescent="0.25">
      <c r="I19" s="380"/>
      <c r="J19" s="380"/>
      <c r="K19" s="380"/>
      <c r="L19" s="380"/>
    </row>
    <row r="20" spans="9:12" ht="49.2" customHeight="1" x14ac:dyDescent="0.25">
      <c r="I20" s="380"/>
      <c r="J20" s="380"/>
      <c r="K20" s="380"/>
      <c r="L20" s="380"/>
    </row>
    <row r="21" spans="9:12" x14ac:dyDescent="0.25">
      <c r="I21" s="381"/>
      <c r="J21" s="381"/>
      <c r="K21" s="381"/>
      <c r="L21" s="381"/>
    </row>
    <row r="22" spans="9:12" x14ac:dyDescent="0.25">
      <c r="I22" s="381"/>
      <c r="J22" s="381"/>
      <c r="K22" s="381"/>
      <c r="L22" s="381"/>
    </row>
    <row r="23" spans="9:12" x14ac:dyDescent="0.25">
      <c r="I23" s="381"/>
      <c r="J23" s="381"/>
      <c r="K23" s="381"/>
      <c r="L23" s="381"/>
    </row>
    <row r="24" spans="9:12" x14ac:dyDescent="0.25">
      <c r="I24" s="381"/>
      <c r="J24" s="381"/>
      <c r="K24" s="381"/>
      <c r="L24" s="381"/>
    </row>
    <row r="25" spans="9:12" x14ac:dyDescent="0.25">
      <c r="I25" s="381"/>
      <c r="J25" s="381"/>
      <c r="K25" s="381"/>
      <c r="L25" s="381"/>
    </row>
    <row r="26" spans="9:12" x14ac:dyDescent="0.25">
      <c r="I26" s="381"/>
      <c r="J26" s="381"/>
      <c r="K26" s="381"/>
      <c r="L26" s="381"/>
    </row>
    <row r="27" spans="9:12" x14ac:dyDescent="0.25">
      <c r="I27" s="381"/>
      <c r="J27" s="381"/>
      <c r="K27" s="381"/>
      <c r="L27" s="381"/>
    </row>
    <row r="28" spans="9:12" x14ac:dyDescent="0.25">
      <c r="I28" s="381"/>
      <c r="J28" s="381"/>
      <c r="K28" s="381"/>
      <c r="L28" s="381"/>
    </row>
    <row r="29" spans="9:12" x14ac:dyDescent="0.25">
      <c r="I29" s="381"/>
      <c r="J29" s="381"/>
      <c r="K29" s="381"/>
      <c r="L29" s="381"/>
    </row>
    <row r="30" spans="9:12" x14ac:dyDescent="0.25">
      <c r="I30" s="381"/>
      <c r="J30" s="381"/>
      <c r="K30" s="381"/>
      <c r="L30" s="381"/>
    </row>
    <row r="31" spans="9:12" x14ac:dyDescent="0.25">
      <c r="I31" s="381"/>
      <c r="J31" s="381"/>
      <c r="K31" s="381"/>
      <c r="L31" s="381"/>
    </row>
    <row r="32" spans="9:12" x14ac:dyDescent="0.25">
      <c r="I32" s="381"/>
      <c r="J32" s="381"/>
      <c r="K32" s="381"/>
      <c r="L32" s="381"/>
    </row>
    <row r="33" spans="9:12" x14ac:dyDescent="0.25">
      <c r="I33" s="381"/>
      <c r="J33" s="381"/>
      <c r="K33" s="381"/>
      <c r="L33" s="381"/>
    </row>
    <row r="34" spans="9:12" x14ac:dyDescent="0.25">
      <c r="I34" s="381"/>
      <c r="J34" s="381"/>
      <c r="K34" s="381"/>
      <c r="L34" s="381"/>
    </row>
    <row r="35" spans="9:12" x14ac:dyDescent="0.25">
      <c r="I35" s="381"/>
      <c r="J35" s="381"/>
      <c r="K35" s="381"/>
      <c r="L35" s="381"/>
    </row>
  </sheetData>
  <mergeCells count="19">
    <mergeCell ref="I14:L35"/>
    <mergeCell ref="I2:K2"/>
    <mergeCell ref="J3:K3"/>
    <mergeCell ref="J4:K4"/>
    <mergeCell ref="I6:L12"/>
    <mergeCell ref="J5:K5"/>
    <mergeCell ref="A1:B1"/>
    <mergeCell ref="C6:C7"/>
    <mergeCell ref="E7:E9"/>
    <mergeCell ref="G3:G4"/>
    <mergeCell ref="E3:E4"/>
    <mergeCell ref="E10:E11"/>
    <mergeCell ref="C8:C9"/>
    <mergeCell ref="F9:F12"/>
    <mergeCell ref="F3:F4"/>
    <mergeCell ref="D4:D6"/>
    <mergeCell ref="F5:F6"/>
    <mergeCell ref="C4:C5"/>
    <mergeCell ref="C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ITF tanterv</vt:lpstr>
      <vt:lpstr>ITF I. tankör</vt:lpstr>
      <vt:lpstr>ITF II. tankör</vt:lpstr>
    </vt:vector>
  </TitlesOfParts>
  <Company>MTI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 RKK</dc:creator>
  <cp:lastModifiedBy>HP</cp:lastModifiedBy>
  <cp:lastPrinted>2020-07-09T08:40:07Z</cp:lastPrinted>
  <dcterms:created xsi:type="dcterms:W3CDTF">2008-06-10T09:39:27Z</dcterms:created>
  <dcterms:modified xsi:type="dcterms:W3CDTF">2023-07-28T08:13:00Z</dcterms:modified>
</cp:coreProperties>
</file>