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egyetemi anyagok\kari anyagok, kari tanács\beiratkozás\2025\"/>
    </mc:Choice>
  </mc:AlternateContent>
  <xr:revisionPtr revIDLastSave="0" documentId="13_ncr:1_{C0066F2E-4C16-44E9-8C07-082549AD9E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IP_L" sheetId="1" r:id="rId1"/>
    <sheet name="Tanterv" sheetId="2" r:id="rId2"/>
  </sheets>
  <definedNames>
    <definedName name="_xlnm._FilterDatabase" localSheetId="1" hidden="1">Tanterv!$A$6:$AR$48</definedName>
    <definedName name="_xlnm.Print_Titles" localSheetId="1">Tanterv!$1:$9</definedName>
    <definedName name="_xlnm.Print_Area" localSheetId="1">Tanterv!$A$1:$AR$73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2" l="1"/>
  <c r="D58" i="2"/>
  <c r="D57" i="2"/>
  <c r="D56" i="2"/>
  <c r="AN51" i="2" l="1"/>
  <c r="AI51" i="2"/>
  <c r="AD51" i="2"/>
  <c r="Y51" i="2"/>
  <c r="T51" i="2"/>
  <c r="O51" i="2"/>
  <c r="J51" i="2"/>
  <c r="AN50" i="2"/>
  <c r="AI50" i="2"/>
  <c r="AD50" i="2"/>
  <c r="Y50" i="2"/>
  <c r="T50" i="2"/>
  <c r="O50" i="2"/>
  <c r="J50" i="2"/>
  <c r="F48" i="2"/>
  <c r="E48" i="2"/>
  <c r="E47" i="2"/>
  <c r="F46" i="2"/>
  <c r="E46" i="2"/>
  <c r="F45" i="2"/>
  <c r="E45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3" i="2"/>
  <c r="E33" i="2"/>
  <c r="F32" i="2"/>
  <c r="E32" i="2"/>
  <c r="F31" i="2"/>
  <c r="E31" i="2"/>
  <c r="F30" i="2"/>
  <c r="E30" i="2"/>
  <c r="F29" i="2"/>
  <c r="E29" i="2"/>
  <c r="AO27" i="2"/>
  <c r="AM27" i="2"/>
  <c r="AL27" i="2"/>
  <c r="AK27" i="2"/>
  <c r="AJ27" i="2"/>
  <c r="AH27" i="2"/>
  <c r="AG27" i="2"/>
  <c r="AF27" i="2"/>
  <c r="AE27" i="2"/>
  <c r="AC27" i="2"/>
  <c r="AB27" i="2"/>
  <c r="AA27" i="2"/>
  <c r="Z27" i="2"/>
  <c r="X27" i="2"/>
  <c r="W27" i="2"/>
  <c r="V27" i="2"/>
  <c r="U27" i="2"/>
  <c r="S27" i="2"/>
  <c r="R27" i="2"/>
  <c r="Q27" i="2"/>
  <c r="P27" i="2"/>
  <c r="N27" i="2"/>
  <c r="M27" i="2"/>
  <c r="L27" i="2"/>
  <c r="K27" i="2"/>
  <c r="I27" i="2"/>
  <c r="H27" i="2"/>
  <c r="G27" i="2"/>
  <c r="F26" i="2"/>
  <c r="E26" i="2"/>
  <c r="F25" i="2"/>
  <c r="E25" i="2"/>
  <c r="F24" i="2"/>
  <c r="E24" i="2"/>
  <c r="F23" i="2"/>
  <c r="E23" i="2"/>
  <c r="F22" i="2"/>
  <c r="E22" i="2"/>
  <c r="F21" i="2"/>
  <c r="E21" i="2"/>
  <c r="AO20" i="2"/>
  <c r="AM20" i="2"/>
  <c r="AL20" i="2"/>
  <c r="AK20" i="2"/>
  <c r="AJ20" i="2"/>
  <c r="AH20" i="2"/>
  <c r="AG20" i="2"/>
  <c r="AF20" i="2"/>
  <c r="AE20" i="2"/>
  <c r="AC20" i="2"/>
  <c r="AB20" i="2"/>
  <c r="AA20" i="2"/>
  <c r="Z20" i="2"/>
  <c r="X20" i="2"/>
  <c r="W20" i="2"/>
  <c r="V20" i="2"/>
  <c r="U20" i="2"/>
  <c r="S20" i="2"/>
  <c r="R20" i="2"/>
  <c r="Q20" i="2"/>
  <c r="P20" i="2"/>
  <c r="N20" i="2"/>
  <c r="M20" i="2"/>
  <c r="L20" i="2"/>
  <c r="K20" i="2"/>
  <c r="I20" i="2"/>
  <c r="H20" i="2"/>
  <c r="G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AO10" i="2"/>
  <c r="AM10" i="2"/>
  <c r="AL10" i="2"/>
  <c r="AL49" i="2" s="1"/>
  <c r="AK10" i="2"/>
  <c r="AK49" i="2" s="1"/>
  <c r="AJ10" i="2"/>
  <c r="AH10" i="2"/>
  <c r="AG10" i="2"/>
  <c r="AF10" i="2"/>
  <c r="AE10" i="2"/>
  <c r="AC10" i="2"/>
  <c r="AB10" i="2"/>
  <c r="AB49" i="2" s="1"/>
  <c r="AA10" i="2"/>
  <c r="AA49" i="2" s="1"/>
  <c r="Z10" i="2"/>
  <c r="X10" i="2"/>
  <c r="W10" i="2"/>
  <c r="V10" i="2"/>
  <c r="U10" i="2"/>
  <c r="S10" i="2"/>
  <c r="R10" i="2"/>
  <c r="R49" i="2" s="1"/>
  <c r="Q10" i="2"/>
  <c r="Q49" i="2" s="1"/>
  <c r="P10" i="2"/>
  <c r="N10" i="2"/>
  <c r="M10" i="2"/>
  <c r="L10" i="2"/>
  <c r="K10" i="2"/>
  <c r="I10" i="2"/>
  <c r="H10" i="2"/>
  <c r="H49" i="2" s="1"/>
  <c r="G10" i="2"/>
  <c r="G49" i="2" s="1"/>
  <c r="Z49" i="2" l="1"/>
  <c r="AJ49" i="2"/>
  <c r="P49" i="2"/>
  <c r="I49" i="2"/>
  <c r="G53" i="2" s="1"/>
  <c r="S49" i="2"/>
  <c r="R52" i="2" s="1"/>
  <c r="AC49" i="2"/>
  <c r="AB53" i="2" s="1"/>
  <c r="AM49" i="2"/>
  <c r="AL52" i="2" s="1"/>
  <c r="E20" i="2"/>
  <c r="E28" i="2"/>
  <c r="AG49" i="2"/>
  <c r="N49" i="2"/>
  <c r="AH49" i="2"/>
  <c r="E44" i="2"/>
  <c r="K49" i="2"/>
  <c r="AE49" i="2"/>
  <c r="F20" i="2"/>
  <c r="V49" i="2"/>
  <c r="AF49" i="2"/>
  <c r="W49" i="2"/>
  <c r="F34" i="2"/>
  <c r="X49" i="2"/>
  <c r="F44" i="2"/>
  <c r="U49" i="2"/>
  <c r="AO49" i="2"/>
  <c r="F28" i="2"/>
  <c r="L49" i="2"/>
  <c r="M54" i="2" s="1"/>
  <c r="E10" i="2"/>
  <c r="M49" i="2"/>
  <c r="F10" i="2"/>
  <c r="E34" i="2"/>
  <c r="W54" i="2"/>
  <c r="R54" i="2"/>
  <c r="H54" i="2"/>
  <c r="AL54" i="2"/>
  <c r="AB54" i="2"/>
  <c r="AB52" i="2"/>
  <c r="F27" i="2" l="1"/>
  <c r="AG52" i="2"/>
  <c r="AG53" i="2"/>
  <c r="H52" i="2"/>
  <c r="W52" i="2"/>
  <c r="E27" i="2"/>
  <c r="E49" i="2" s="1"/>
  <c r="Q53" i="2"/>
  <c r="F49" i="2"/>
  <c r="V53" i="2"/>
  <c r="AG54" i="2"/>
  <c r="M52" i="2"/>
  <c r="L53" i="2"/>
</calcChain>
</file>

<file path=xl/sharedStrings.xml><?xml version="1.0" encoding="utf-8"?>
<sst xmlns="http://schemas.openxmlformats.org/spreadsheetml/2006/main" count="328" uniqueCount="211">
  <si>
    <t>20.50-21.35</t>
  </si>
  <si>
    <t>19.55-20.40</t>
  </si>
  <si>
    <t>19.00-19.45</t>
  </si>
  <si>
    <t>18.05-18.50</t>
  </si>
  <si>
    <t>17.10-17.55</t>
  </si>
  <si>
    <t>16.15-17.00</t>
  </si>
  <si>
    <t>15.20-16.05</t>
  </si>
  <si>
    <t>14.25-15.10</t>
  </si>
  <si>
    <t>13.30-14.15</t>
  </si>
  <si>
    <t>12.35-13.20</t>
  </si>
  <si>
    <t>11.40-12.25</t>
  </si>
  <si>
    <t>10.45-11.30</t>
  </si>
  <si>
    <t>Műszaki rajz és dokumentáció, CAD (blended) előadás</t>
  </si>
  <si>
    <t>9.50-10.35</t>
  </si>
  <si>
    <t>Tárgynév</t>
  </si>
  <si>
    <t>Tárgykód</t>
  </si>
  <si>
    <t>8.55-9.40</t>
  </si>
  <si>
    <r>
      <rPr>
        <b/>
        <sz val="9"/>
        <color theme="1"/>
        <rFont val="Arial"/>
        <family val="2"/>
      </rPr>
      <t xml:space="preserve">ONLINE ELŐADÁSOK (NINCSEN ÓRARENDI IDŐPONT, 
DE A </t>
    </r>
    <r>
      <rPr>
        <b/>
        <sz val="9"/>
        <color rgb="FFFF0000"/>
        <rFont val="Arial"/>
        <family val="2"/>
      </rPr>
      <t>NEPTUNBAN A TÁRGY KURZUSÁT FEL KELL VENNI</t>
    </r>
    <r>
      <rPr>
        <b/>
        <sz val="9"/>
        <color theme="1"/>
        <rFont val="Arial"/>
        <family val="2"/>
      </rPr>
      <t xml:space="preserve">!)               </t>
    </r>
    <r>
      <rPr>
        <b/>
        <sz val="11"/>
        <color theme="1"/>
        <rFont val="Arial"/>
        <family val="2"/>
        <charset val="238"/>
      </rPr>
      <t xml:space="preserve">                                   </t>
    </r>
  </si>
  <si>
    <t>8.00-8.45</t>
  </si>
  <si>
    <t>SZOMBAT</t>
  </si>
  <si>
    <t>PÉNTEK</t>
  </si>
  <si>
    <t>CSÜTÖRTÖK</t>
  </si>
  <si>
    <t>SZERDA</t>
  </si>
  <si>
    <t>KEDD</t>
  </si>
  <si>
    <t>HÉTFŐ</t>
  </si>
  <si>
    <t>KIP I. tankör</t>
  </si>
  <si>
    <t>Konzultációs időpontok</t>
  </si>
  <si>
    <t>Óbudai Egyetem</t>
  </si>
  <si>
    <r>
      <rPr>
        <b/>
        <sz val="14"/>
        <rFont val="Arial CE"/>
        <charset val="238"/>
      </rPr>
      <t>BSc (F) Mintatanterv</t>
    </r>
    <r>
      <rPr>
        <b/>
        <sz val="14"/>
        <color rgb="FFFF0000"/>
        <rFont val="Arial CE"/>
        <charset val="238"/>
      </rPr>
      <t xml:space="preserve"> </t>
    </r>
  </si>
  <si>
    <t xml:space="preserve">Elfogadta az RKK tanácsa: 2022 november 3. </t>
  </si>
  <si>
    <t xml:space="preserve">Rejtő Sándor Könnyűipari és Környezetmérnöki Kar </t>
  </si>
  <si>
    <t>Levelező tagozat</t>
  </si>
  <si>
    <t>Határozat száma: RKK-KT-LXXXVIII/148/2022</t>
  </si>
  <si>
    <t>Könnyűipari mérnök szak</t>
  </si>
  <si>
    <t>Érvényes 2023. szeptemberétől</t>
  </si>
  <si>
    <t>szakfelelős: Dr. habil Koltai László</t>
  </si>
  <si>
    <t xml:space="preserve">        féléves óraszámokkal (ea:előadás; tgy:tantermi gyakorlat;. l:labor). ; követelményekkel (k.: v:vizsga, é:évközi jegy, a:aláírás, h:háromfokozatú értékelés); kreditekkel (kr.)</t>
  </si>
  <si>
    <t>Tantárgyak</t>
  </si>
  <si>
    <t>féléves óra-szám</t>
  </si>
  <si>
    <r>
      <t>kredi</t>
    </r>
    <r>
      <rPr>
        <b/>
        <sz val="12"/>
        <rFont val="Arial CE"/>
        <charset val="238"/>
      </rPr>
      <t>t</t>
    </r>
  </si>
  <si>
    <t>Félévek</t>
  </si>
  <si>
    <t>Előtanulmány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</si>
  <si>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</si>
  <si>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</si>
  <si>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</si>
  <si>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</si>
  <si>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</si>
  <si>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</si>
  <si>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</si>
  <si>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</si>
  <si>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</si>
  <si>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</si>
  <si>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</si>
  <si>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</si>
  <si>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Kód</t>
  </si>
  <si>
    <r>
      <t xml:space="preserve">Természettudományos alapismeretek </t>
    </r>
    <r>
      <rPr>
        <sz val="12"/>
        <rFont val="Arial CE"/>
        <family val="2"/>
        <charset val="238"/>
      </rPr>
      <t>(40-50 kredit)</t>
    </r>
  </si>
  <si>
    <t>RKXMA1HBLF</t>
  </si>
  <si>
    <t>Matematika I.</t>
  </si>
  <si>
    <t>v</t>
  </si>
  <si>
    <t>–</t>
  </si>
  <si>
    <t>RKXMA2HBLF</t>
  </si>
  <si>
    <t>Matematika II.</t>
  </si>
  <si>
    <t>RKXMA1HBLF, aláírás</t>
  </si>
  <si>
    <t>RMXKE1KBLF</t>
  </si>
  <si>
    <t>Kémia I.</t>
  </si>
  <si>
    <t>RMXKE2KBLF</t>
  </si>
  <si>
    <t>Kémia II.</t>
  </si>
  <si>
    <t>RKXTA1MBLF</t>
  </si>
  <si>
    <t>Természettudományok alapjai</t>
  </si>
  <si>
    <t>é</t>
  </si>
  <si>
    <t>RKXFI1HBLF</t>
  </si>
  <si>
    <t>Mérnöki fizika</t>
  </si>
  <si>
    <t>RKXMH1HBLF</t>
  </si>
  <si>
    <r>
      <t xml:space="preserve">Műszaki mechanika </t>
    </r>
    <r>
      <rPr>
        <sz val="12"/>
        <color rgb="FFFF0000"/>
        <rFont val="Arial CE"/>
        <charset val="238"/>
      </rPr>
      <t>(blended)</t>
    </r>
  </si>
  <si>
    <t>8.</t>
  </si>
  <si>
    <t>RKXEL1HBLF</t>
  </si>
  <si>
    <t>Elektrotechnika</t>
  </si>
  <si>
    <t>9.</t>
  </si>
  <si>
    <t>RKWFK1MBLF</t>
  </si>
  <si>
    <t>Fenntarthatósági ismeretek, környezetetika</t>
  </si>
  <si>
    <r>
      <t xml:space="preserve">Gazdasági és Humán ismeretek </t>
    </r>
    <r>
      <rPr>
        <sz val="12"/>
        <rFont val="Arial CE"/>
        <family val="2"/>
        <charset val="238"/>
      </rPr>
      <t>(14-30 kredit)</t>
    </r>
    <r>
      <rPr>
        <b/>
        <sz val="12"/>
        <rFont val="Arial CE"/>
        <charset val="238"/>
      </rPr>
      <t xml:space="preserve">                                                           összesen:</t>
    </r>
  </si>
  <si>
    <t>10.</t>
  </si>
  <si>
    <t>GKXKG1RBLF</t>
  </si>
  <si>
    <t>Közgazdaságtan</t>
  </si>
  <si>
    <t>11.</t>
  </si>
  <si>
    <t>RTXTM1MBLF</t>
  </si>
  <si>
    <t xml:space="preserve">Tanulásmódszertan </t>
  </si>
  <si>
    <t>12.</t>
  </si>
  <si>
    <t>RTXTK1MBLF</t>
  </si>
  <si>
    <t>Tutori rendszer kiépítése és korszerű tanulástechnika</t>
  </si>
  <si>
    <t>13.</t>
  </si>
  <si>
    <t>RTXHT1MBLF</t>
  </si>
  <si>
    <t>Hallgatói tutorálás</t>
  </si>
  <si>
    <t>14.</t>
  </si>
  <si>
    <t>GVEVG2RBLF</t>
  </si>
  <si>
    <t>Menedzsment és vállalkozás gazdaságtan (blended)</t>
  </si>
  <si>
    <t>15.</t>
  </si>
  <si>
    <t>RMEPR1KBLF</t>
  </si>
  <si>
    <t>Projektmenedzsment (blended)</t>
  </si>
  <si>
    <r>
      <t xml:space="preserve">Könnyűipari mérnöki szakmai ismeretek </t>
    </r>
    <r>
      <rPr>
        <sz val="12"/>
        <rFont val="Arial CE"/>
        <family val="2"/>
        <charset val="238"/>
      </rPr>
      <t>(70-103 kredit)</t>
    </r>
    <r>
      <rPr>
        <b/>
        <sz val="12"/>
        <rFont val="Arial CE"/>
        <charset val="238"/>
      </rPr>
      <t xml:space="preserve">                                                                               összesen:</t>
    </r>
  </si>
  <si>
    <t>Informatikai, alkalmazott számítástechnikai és tervezési ismeretek (21-30 kredit)</t>
  </si>
  <si>
    <t>16.</t>
  </si>
  <si>
    <t>RMEIN1KBLF</t>
  </si>
  <si>
    <t>Informatika I.                                           (blended)</t>
  </si>
  <si>
    <t>17.</t>
  </si>
  <si>
    <t>RMXIN2HBLF</t>
  </si>
  <si>
    <t>Informatika II.</t>
  </si>
  <si>
    <t>18.</t>
  </si>
  <si>
    <t>RMXAM1KBLF</t>
  </si>
  <si>
    <t>Általános mérnöki ismeretek</t>
  </si>
  <si>
    <t>19.</t>
  </si>
  <si>
    <t>RTETE1HBLF</t>
  </si>
  <si>
    <t>Tervezéselmélet  (blended)</t>
  </si>
  <si>
    <t>20.</t>
  </si>
  <si>
    <t>RKEMR1HBLF</t>
  </si>
  <si>
    <t>Műszaki rajz alapjai CAD (blended)</t>
  </si>
  <si>
    <t>Könnyűipari anyagok, folyamatok, műveletek és technológiák (35-53 kredit)</t>
  </si>
  <si>
    <t>21.</t>
  </si>
  <si>
    <t>RMXKM1KBLF</t>
  </si>
  <si>
    <t xml:space="preserve">Méréstechnika </t>
  </si>
  <si>
    <t>22.</t>
  </si>
  <si>
    <t>RMXAT1KBLF</t>
  </si>
  <si>
    <t>Anyagtudomány I.</t>
  </si>
  <si>
    <t>23.</t>
  </si>
  <si>
    <t>RMXAT2KBLF</t>
  </si>
  <si>
    <t>Anyagtudomány II.</t>
  </si>
  <si>
    <t>24.</t>
  </si>
  <si>
    <t>RMXTC1KBLF</t>
  </si>
  <si>
    <t xml:space="preserve">Technológiaelmélet </t>
  </si>
  <si>
    <t>25.</t>
  </si>
  <si>
    <t>RMXFO1KBLF</t>
  </si>
  <si>
    <t>Folyamatszervezés I.</t>
  </si>
  <si>
    <t>26.</t>
  </si>
  <si>
    <t>RMXFO2HBLF</t>
  </si>
  <si>
    <t>Folyamatszervezés II.</t>
  </si>
  <si>
    <t>27.</t>
  </si>
  <si>
    <t>RKEGZ1MBLF</t>
  </si>
  <si>
    <t>Gépszerkezetek                                      (blended)</t>
  </si>
  <si>
    <t>28.</t>
  </si>
  <si>
    <t>RMXEN1KBLF</t>
  </si>
  <si>
    <t xml:space="preserve">Könnyűipari enciklopédia A </t>
  </si>
  <si>
    <t>29.</t>
  </si>
  <si>
    <t>RTXEN2KBLF</t>
  </si>
  <si>
    <t xml:space="preserve">Könnyűipari enciklopédia B </t>
  </si>
  <si>
    <t>Termelés-, környezet- és minőségmenedzsment (14-20 kredit)</t>
  </si>
  <si>
    <t>30.</t>
  </si>
  <si>
    <t>RMXIR1KBLF</t>
  </si>
  <si>
    <t xml:space="preserve">Integrált irányítási rendszerek </t>
  </si>
  <si>
    <t>31.</t>
  </si>
  <si>
    <t>RKESV1HBLF</t>
  </si>
  <si>
    <t>Szabályozás és vezérlés (blended)</t>
  </si>
  <si>
    <t>32.</t>
  </si>
  <si>
    <t>RMPPM1KBLF</t>
  </si>
  <si>
    <t>Projektmunka</t>
  </si>
  <si>
    <t>33.</t>
  </si>
  <si>
    <t>RKWBT1HBLF</t>
  </si>
  <si>
    <t>Környezet-,egészség- és munkavédelem (EHS alapok) (blended)</t>
  </si>
  <si>
    <t>Alap összesen:</t>
  </si>
  <si>
    <t>Vizsga (v)</t>
  </si>
  <si>
    <t>Évközi jegy (é)</t>
  </si>
  <si>
    <t>Alap összórasz:</t>
  </si>
  <si>
    <t>Gyakorlati órák:</t>
  </si>
  <si>
    <t>Elméleti órák</t>
  </si>
  <si>
    <t>Kooperatív képzés tanterve</t>
  </si>
  <si>
    <t>heti óra</t>
  </si>
  <si>
    <t>kredit</t>
  </si>
  <si>
    <t>Félév</t>
  </si>
  <si>
    <t>RMGSZ1KBLF</t>
  </si>
  <si>
    <t>Szakmai gyakorlat</t>
  </si>
  <si>
    <t>Választható tárgy I.</t>
  </si>
  <si>
    <t>Dr. habil. Koltai László</t>
  </si>
  <si>
    <t>Választható tárgy II.</t>
  </si>
  <si>
    <t>Dékán</t>
  </si>
  <si>
    <t>Választható tárgy III.</t>
  </si>
  <si>
    <t>Választható tárgy IV.</t>
  </si>
  <si>
    <t>Összesen:</t>
  </si>
  <si>
    <t>Megjegyzés: A kooperatív képzés tantárgyait a Kari Tanács évente fogadja el.</t>
  </si>
  <si>
    <t xml:space="preserve">Az ONLINE ELŐADÁSOK (Műszaki rajz és dokumentáció) alatt felsorolt tárgy esetében a tananyagot a MOODLE rendszeren keresztül érhetik el, a tanayagok feldolgozása tetszőleges időbeosztással történhet, de mindenképpen a gyakorlatot megelőzően, az oktató által megadott instrukciók alapján. A MOODLE rendszer az egyetem e-learning rendszere, melybe a belépés neptun kóddal és jelszóval lehetséges a beiratkozás és kurzusfelvételt követően. </t>
  </si>
  <si>
    <t xml:space="preserve">Kedves Hallgatók! Kérjük, hogy a mintatanterv 1. félévéhez kapcsolódó minden kurzust vegyenek fel (mintatantervben sárgán kijelölve),  akkor is, ha nincs órarendi időpont hozzárendelve. A kurzus ebben az esetben online formában indul. Nyomatékosan kérjük, hogy az órarendi változatoktól ne térjenek el, mert  a társaiknak az órarendi ütközést eredményez!!!!! </t>
  </si>
  <si>
    <t>Kritérium köv.</t>
  </si>
  <si>
    <t>Testnevelés I.</t>
  </si>
  <si>
    <t>h</t>
  </si>
  <si>
    <t>Testnevelés II.</t>
  </si>
  <si>
    <t>Testnevelés III.</t>
  </si>
  <si>
    <t>Testnevelés IV.</t>
  </si>
  <si>
    <t>RMIPTKMBLF</t>
  </si>
  <si>
    <t>Patronálás I.</t>
  </si>
  <si>
    <t>a</t>
  </si>
  <si>
    <t xml:space="preserve">kritériumtárgy1 (angol vagy német nyelven) </t>
  </si>
  <si>
    <t>"</t>
  </si>
  <si>
    <t xml:space="preserve">kritériumtárgy2 (angol vagy német nyelven) </t>
  </si>
  <si>
    <t>6 hét</t>
  </si>
  <si>
    <t>Természettudományok alapjai ea. 1., 4., 6., 12. héten</t>
  </si>
  <si>
    <t>Természettudományok alapjai gyakorlat G1 csoport, 1., 4.,6., 12. héten</t>
  </si>
  <si>
    <t>Természettudományok alapjai gyakorlat G2 csoport, 1., 4.,6., 12. héten</t>
  </si>
  <si>
    <t>Matematika I. gyakorlat G2 csoport, 1., 4., 6., 12. héten</t>
  </si>
  <si>
    <t>Tanulásmódszertan gyakorlat, G02 csoport, 1., 4., 6., 12. héten</t>
  </si>
  <si>
    <t>Kémia I.  gyakorlat, L02 csoport, 1., 4., 6., 12. héten</t>
  </si>
  <si>
    <t>Műszaki rajz és dok.  gyakorlat, G3 csoport, 1., 4., 6., 12. héten</t>
  </si>
  <si>
    <t>Könnyűipari enciklopédia előadás, 1., 4., 6., 12. héten</t>
  </si>
  <si>
    <t>Patronálás 1., 4., 6., 12. héten</t>
  </si>
  <si>
    <t>Könnyűipari enciklopédia gyakorlat, L01 csoport 1., 4., 6., 12. héten</t>
  </si>
  <si>
    <t>Matematika I. ea. 1., 4., 6., 12. héten</t>
  </si>
  <si>
    <t>Kémia I. előadás, 1., 4., 6., 12. héten</t>
  </si>
  <si>
    <t>Tanulásmódszertan előadás 1., 4., 6., 12. héten</t>
  </si>
  <si>
    <t>Közgazdaságtan előadás 1., 4., 6., 12. héten</t>
  </si>
  <si>
    <t>Közgazdaságtan gyakorlat, 1., 4., 6., 12. héten</t>
  </si>
  <si>
    <t>1. oktatási hét: 2025. 09. 11-13.</t>
  </si>
  <si>
    <t>4. oktatási hét: 2025. 10. 02-04.</t>
  </si>
  <si>
    <t>6. oktatási  hét: 2025. 10. 16-18.</t>
  </si>
  <si>
    <t>12. oktatási hét: 2025. 11. 27-29.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</si>
</sst>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8"/>
      <color theme="1"/>
      <name val="Arial"/>
      <family val="2"/>
      <charset val="238"/>
    </font>
    <font>
      <sz val="14"/>
      <color theme="1"/>
      <name val="Arial"/>
      <family val="2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  <font>
      <b/>
      <sz val="8"/>
      <name val="Arial CE"/>
      <charset val="238"/>
    </font>
    <font>
      <i/>
      <sz val="14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1"/>
      <name val="Arial CE"/>
      <charset val="238"/>
    </font>
    <font>
      <sz val="12"/>
      <color rgb="FFFF000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i/>
      <sz val="9"/>
      <name val="Arial CE"/>
      <charset val="238"/>
    </font>
    <font>
      <b/>
      <sz val="12"/>
      <name val="Arial CE"/>
      <family val="2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i/>
      <sz val="12"/>
      <name val="Arial CE"/>
      <family val="2"/>
      <charset val="238"/>
    </font>
    <font>
      <b/>
      <sz val="12"/>
      <color rgb="FF000000"/>
      <name val="Arial CE"/>
      <family val="2"/>
      <charset val="238"/>
    </font>
    <font>
      <sz val="12"/>
      <color rgb="FF000000"/>
      <name val="Arial CE"/>
      <family val="2"/>
      <charset val="238"/>
    </font>
    <font>
      <b/>
      <i/>
      <sz val="12"/>
      <color rgb="FF000000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Wingdings 3"/>
      <family val="1"/>
      <charset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0" fontId="18" fillId="0" borderId="0"/>
    <xf numFmtId="0" fontId="1" fillId="0" borderId="0"/>
  </cellStyleXfs>
  <cellXfs count="432">
    <xf numFmtId="0" fontId="0" fillId="0" borderId="0" xfId="0"/>
    <xf numFmtId="0" fontId="3" fillId="0" borderId="3" xfId="0" applyFont="1" applyBorder="1" applyAlignment="1">
      <alignment vertical="center" wrapText="1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/>
    <xf numFmtId="0" fontId="4" fillId="0" borderId="20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vertical="center" wrapText="1"/>
    </xf>
    <xf numFmtId="0" fontId="24" fillId="0" borderId="16" xfId="1" applyFont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6" fillId="0" borderId="38" xfId="1" applyFont="1" applyBorder="1" applyAlignment="1">
      <alignment horizontal="right" vertical="center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vertical="center"/>
    </xf>
    <xf numFmtId="0" fontId="26" fillId="0" borderId="40" xfId="1" applyFont="1" applyBorder="1" applyAlignment="1">
      <alignment horizontal="right" vertical="center"/>
    </xf>
    <xf numFmtId="0" fontId="24" fillId="0" borderId="5" xfId="1" applyFont="1" applyBorder="1" applyAlignment="1">
      <alignment horizontal="center" vertical="center"/>
    </xf>
    <xf numFmtId="0" fontId="24" fillId="0" borderId="44" xfId="1" applyFont="1" applyBorder="1" applyAlignment="1">
      <alignment horizontal="center" vertical="center"/>
    </xf>
    <xf numFmtId="0" fontId="24" fillId="0" borderId="45" xfId="1" applyFont="1" applyBorder="1" applyAlignment="1">
      <alignment horizontal="center" vertical="center"/>
    </xf>
    <xf numFmtId="0" fontId="26" fillId="0" borderId="46" xfId="1" applyFont="1" applyBorder="1" applyAlignment="1">
      <alignment horizontal="right" vertical="center"/>
    </xf>
    <xf numFmtId="0" fontId="24" fillId="0" borderId="24" xfId="1" applyFont="1" applyBorder="1" applyAlignment="1">
      <alignment horizontal="center" vertical="center"/>
    </xf>
    <xf numFmtId="0" fontId="26" fillId="0" borderId="23" xfId="1" applyFont="1" applyBorder="1" applyAlignment="1">
      <alignment horizontal="right" vertical="center"/>
    </xf>
    <xf numFmtId="0" fontId="25" fillId="0" borderId="47" xfId="1" applyFont="1" applyBorder="1" applyAlignment="1">
      <alignment horizontal="center" vertical="center"/>
    </xf>
    <xf numFmtId="1" fontId="24" fillId="5" borderId="48" xfId="1" applyNumberFormat="1" applyFont="1" applyFill="1" applyBorder="1" applyAlignment="1">
      <alignment horizontal="center" vertical="center"/>
    </xf>
    <xf numFmtId="1" fontId="26" fillId="5" borderId="49" xfId="1" applyNumberFormat="1" applyFont="1" applyFill="1" applyBorder="1" applyAlignment="1">
      <alignment horizontal="center" vertical="center"/>
    </xf>
    <xf numFmtId="1" fontId="24" fillId="5" borderId="50" xfId="1" applyNumberFormat="1" applyFont="1" applyFill="1" applyBorder="1" applyAlignment="1">
      <alignment horizontal="center" vertical="center"/>
    </xf>
    <xf numFmtId="1" fontId="26" fillId="5" borderId="51" xfId="1" applyNumberFormat="1" applyFont="1" applyFill="1" applyBorder="1" applyAlignment="1">
      <alignment horizontal="center" vertical="center"/>
    </xf>
    <xf numFmtId="0" fontId="26" fillId="5" borderId="20" xfId="1" applyFont="1" applyFill="1" applyBorder="1" applyAlignment="1">
      <alignment horizontal="right" vertical="center"/>
    </xf>
    <xf numFmtId="0" fontId="24" fillId="0" borderId="52" xfId="1" applyFont="1" applyBorder="1" applyAlignment="1">
      <alignment horizontal="center" vertical="center"/>
    </xf>
    <xf numFmtId="0" fontId="27" fillId="6" borderId="1" xfId="1" applyFont="1" applyFill="1" applyBorder="1" applyAlignment="1">
      <alignment horizontal="left" vertical="center"/>
    </xf>
    <xf numFmtId="1" fontId="25" fillId="6" borderId="1" xfId="1" applyNumberFormat="1" applyFont="1" applyFill="1" applyBorder="1" applyAlignment="1">
      <alignment horizontal="center" vertical="center"/>
    </xf>
    <xf numFmtId="1" fontId="25" fillId="6" borderId="53" xfId="1" applyNumberFormat="1" applyFont="1" applyFill="1" applyBorder="1" applyAlignment="1">
      <alignment horizontal="center" vertical="center"/>
    </xf>
    <xf numFmtId="1" fontId="25" fillId="6" borderId="13" xfId="1" applyNumberFormat="1" applyFont="1" applyFill="1" applyBorder="1" applyAlignment="1">
      <alignment horizontal="center" vertical="center"/>
    </xf>
    <xf numFmtId="1" fontId="28" fillId="6" borderId="54" xfId="1" applyNumberFormat="1" applyFont="1" applyFill="1" applyBorder="1" applyAlignment="1">
      <alignment horizontal="center" vertical="center"/>
    </xf>
    <xf numFmtId="1" fontId="25" fillId="0" borderId="13" xfId="1" applyNumberFormat="1" applyFont="1" applyBorder="1" applyAlignment="1">
      <alignment horizontal="center" vertical="center"/>
    </xf>
    <xf numFmtId="1" fontId="28" fillId="0" borderId="54" xfId="1" applyNumberFormat="1" applyFont="1" applyBorder="1" applyAlignment="1">
      <alignment horizontal="center" vertical="center"/>
    </xf>
    <xf numFmtId="1" fontId="25" fillId="0" borderId="53" xfId="1" applyNumberFormat="1" applyFont="1" applyBorder="1" applyAlignment="1">
      <alignment horizontal="center" vertical="center"/>
    </xf>
    <xf numFmtId="1" fontId="28" fillId="0" borderId="8" xfId="1" applyNumberFormat="1" applyFont="1" applyBorder="1" applyAlignment="1">
      <alignment horizontal="center" vertical="center"/>
    </xf>
    <xf numFmtId="0" fontId="29" fillId="6" borderId="55" xfId="1" applyFont="1" applyFill="1" applyBorder="1" applyAlignment="1">
      <alignment horizontal="center" vertical="center"/>
    </xf>
    <xf numFmtId="1" fontId="25" fillId="6" borderId="2" xfId="1" applyNumberFormat="1" applyFont="1" applyFill="1" applyBorder="1" applyAlignment="1">
      <alignment horizontal="center" vertical="center"/>
    </xf>
    <xf numFmtId="1" fontId="25" fillId="6" borderId="26" xfId="1" applyNumberFormat="1" applyFont="1" applyFill="1" applyBorder="1" applyAlignment="1">
      <alignment horizontal="center" vertical="center"/>
    </xf>
    <xf numFmtId="1" fontId="25" fillId="6" borderId="3" xfId="1" applyNumberFormat="1" applyFont="1" applyFill="1" applyBorder="1" applyAlignment="1">
      <alignment horizontal="center" vertical="center"/>
    </xf>
    <xf numFmtId="1" fontId="28" fillId="6" borderId="57" xfId="1" applyNumberFormat="1" applyFont="1" applyFill="1" applyBorder="1" applyAlignment="1">
      <alignment horizontal="center" vertical="center"/>
    </xf>
    <xf numFmtId="1" fontId="25" fillId="0" borderId="3" xfId="1" applyNumberFormat="1" applyFont="1" applyBorder="1" applyAlignment="1">
      <alignment horizontal="center" vertical="center"/>
    </xf>
    <xf numFmtId="1" fontId="28" fillId="0" borderId="57" xfId="1" applyNumberFormat="1" applyFont="1" applyBorder="1" applyAlignment="1">
      <alignment horizontal="center" vertical="center"/>
    </xf>
    <xf numFmtId="1" fontId="25" fillId="0" borderId="26" xfId="1" applyNumberFormat="1" applyFont="1" applyBorder="1" applyAlignment="1">
      <alignment horizontal="center" vertical="center"/>
    </xf>
    <xf numFmtId="1" fontId="28" fillId="0" borderId="2" xfId="1" applyNumberFormat="1" applyFont="1" applyBorder="1" applyAlignment="1">
      <alignment horizontal="center" vertical="center"/>
    </xf>
    <xf numFmtId="0" fontId="29" fillId="6" borderId="41" xfId="1" applyFont="1" applyFill="1" applyBorder="1" applyAlignment="1">
      <alignment horizontal="center" vertical="center"/>
    </xf>
    <xf numFmtId="1" fontId="25" fillId="0" borderId="1" xfId="1" applyNumberFormat="1" applyFont="1" applyBorder="1" applyAlignment="1">
      <alignment horizontal="center" vertical="center"/>
    </xf>
    <xf numFmtId="1" fontId="25" fillId="0" borderId="2" xfId="1" applyNumberFormat="1" applyFont="1" applyBorder="1" applyAlignment="1">
      <alignment horizontal="center" vertical="center"/>
    </xf>
    <xf numFmtId="0" fontId="29" fillId="0" borderId="41" xfId="1" applyFont="1" applyBorder="1" applyAlignment="1">
      <alignment horizontal="center" vertical="center"/>
    </xf>
    <xf numFmtId="1" fontId="25" fillId="6" borderId="11" xfId="1" applyNumberFormat="1" applyFont="1" applyFill="1" applyBorder="1" applyAlignment="1">
      <alignment horizontal="center" vertical="center"/>
    </xf>
    <xf numFmtId="1" fontId="25" fillId="6" borderId="12" xfId="1" applyNumberFormat="1" applyFont="1" applyFill="1" applyBorder="1" applyAlignment="1">
      <alignment horizontal="center" vertical="center"/>
    </xf>
    <xf numFmtId="1" fontId="25" fillId="6" borderId="59" xfId="1" applyNumberFormat="1" applyFont="1" applyFill="1" applyBorder="1" applyAlignment="1">
      <alignment horizontal="center" vertical="center"/>
    </xf>
    <xf numFmtId="1" fontId="25" fillId="6" borderId="14" xfId="1" applyNumberFormat="1" applyFont="1" applyFill="1" applyBorder="1" applyAlignment="1">
      <alignment horizontal="center" vertical="center"/>
    </xf>
    <xf numFmtId="1" fontId="28" fillId="6" borderId="60" xfId="1" applyNumberFormat="1" applyFont="1" applyFill="1" applyBorder="1" applyAlignment="1">
      <alignment horizontal="center" vertical="center"/>
    </xf>
    <xf numFmtId="1" fontId="25" fillId="0" borderId="59" xfId="1" applyNumberFormat="1" applyFont="1" applyBorder="1" applyAlignment="1">
      <alignment horizontal="center" vertical="center"/>
    </xf>
    <xf numFmtId="1" fontId="25" fillId="0" borderId="14" xfId="1" applyNumberFormat="1" applyFont="1" applyBorder="1" applyAlignment="1">
      <alignment horizontal="center" vertical="center"/>
    </xf>
    <xf numFmtId="1" fontId="28" fillId="0" borderId="60" xfId="1" applyNumberFormat="1" applyFont="1" applyBorder="1" applyAlignment="1">
      <alignment horizontal="center" vertical="center"/>
    </xf>
    <xf numFmtId="1" fontId="28" fillId="0" borderId="12" xfId="1" applyNumberFormat="1" applyFont="1" applyBorder="1" applyAlignment="1">
      <alignment horizontal="center" vertical="center"/>
    </xf>
    <xf numFmtId="0" fontId="29" fillId="0" borderId="55" xfId="1" applyFont="1" applyBorder="1" applyAlignment="1">
      <alignment horizontal="center" vertical="center"/>
    </xf>
    <xf numFmtId="1" fontId="24" fillId="5" borderId="48" xfId="1" applyNumberFormat="1" applyFont="1" applyFill="1" applyBorder="1" applyAlignment="1">
      <alignment vertical="center"/>
    </xf>
    <xf numFmtId="1" fontId="24" fillId="5" borderId="50" xfId="1" applyNumberFormat="1" applyFont="1" applyFill="1" applyBorder="1" applyAlignment="1">
      <alignment vertical="center"/>
    </xf>
    <xf numFmtId="0" fontId="25" fillId="5" borderId="20" xfId="1" applyFont="1" applyFill="1" applyBorder="1" applyAlignment="1">
      <alignment horizontal="center" vertical="center"/>
    </xf>
    <xf numFmtId="0" fontId="24" fillId="6" borderId="55" xfId="1" applyFont="1" applyFill="1" applyBorder="1" applyAlignment="1">
      <alignment horizontal="center" vertical="center"/>
    </xf>
    <xf numFmtId="0" fontId="27" fillId="6" borderId="3" xfId="1" applyFont="1" applyFill="1" applyBorder="1" applyAlignment="1">
      <alignment horizontal="left" vertical="center"/>
    </xf>
    <xf numFmtId="1" fontId="25" fillId="6" borderId="7" xfId="1" applyNumberFormat="1" applyFont="1" applyFill="1" applyBorder="1" applyAlignment="1">
      <alignment horizontal="center" vertical="center"/>
    </xf>
    <xf numFmtId="1" fontId="28" fillId="6" borderId="8" xfId="1" applyNumberFormat="1" applyFont="1" applyFill="1" applyBorder="1" applyAlignment="1">
      <alignment horizontal="center" vertical="center"/>
    </xf>
    <xf numFmtId="0" fontId="24" fillId="6" borderId="0" xfId="1" applyFont="1" applyFill="1" applyAlignment="1">
      <alignment vertical="center"/>
    </xf>
    <xf numFmtId="0" fontId="25" fillId="6" borderId="61" xfId="1" applyFont="1" applyFill="1" applyBorder="1" applyAlignment="1">
      <alignment horizontal="left" vertical="center"/>
    </xf>
    <xf numFmtId="0" fontId="25" fillId="6" borderId="62" xfId="1" applyFont="1" applyFill="1" applyBorder="1" applyAlignment="1">
      <alignment horizontal="left" vertical="center"/>
    </xf>
    <xf numFmtId="1" fontId="28" fillId="6" borderId="2" xfId="1" applyNumberFormat="1" applyFont="1" applyFill="1" applyBorder="1" applyAlignment="1">
      <alignment horizontal="center" vertical="center"/>
    </xf>
    <xf numFmtId="1" fontId="26" fillId="5" borderId="48" xfId="1" applyNumberFormat="1" applyFont="1" applyFill="1" applyBorder="1" applyAlignment="1">
      <alignment horizontal="center" vertical="center"/>
    </xf>
    <xf numFmtId="0" fontId="26" fillId="5" borderId="20" xfId="1" applyFont="1" applyFill="1" applyBorder="1" applyAlignment="1">
      <alignment horizontal="center" vertical="center"/>
    </xf>
    <xf numFmtId="1" fontId="28" fillId="8" borderId="48" xfId="1" applyNumberFormat="1" applyFont="1" applyFill="1" applyBorder="1" applyAlignment="1">
      <alignment horizontal="center" vertical="center"/>
    </xf>
    <xf numFmtId="1" fontId="28" fillId="8" borderId="49" xfId="1" applyNumberFormat="1" applyFont="1" applyFill="1" applyBorder="1" applyAlignment="1">
      <alignment horizontal="center" vertical="center"/>
    </xf>
    <xf numFmtId="1" fontId="24" fillId="8" borderId="48" xfId="1" applyNumberFormat="1" applyFont="1" applyFill="1" applyBorder="1" applyAlignment="1">
      <alignment horizontal="center" vertical="center"/>
    </xf>
    <xf numFmtId="1" fontId="24" fillId="8" borderId="50" xfId="1" applyNumberFormat="1" applyFont="1" applyFill="1" applyBorder="1" applyAlignment="1">
      <alignment horizontal="center" vertical="center"/>
    </xf>
    <xf numFmtId="1" fontId="26" fillId="8" borderId="51" xfId="1" applyNumberFormat="1" applyFont="1" applyFill="1" applyBorder="1" applyAlignment="1">
      <alignment horizontal="center" vertical="center"/>
    </xf>
    <xf numFmtId="1" fontId="26" fillId="8" borderId="49" xfId="1" applyNumberFormat="1" applyFont="1" applyFill="1" applyBorder="1" applyAlignment="1">
      <alignment horizontal="center" vertical="center"/>
    </xf>
    <xf numFmtId="0" fontId="26" fillId="8" borderId="20" xfId="1" applyFont="1" applyFill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27" fillId="0" borderId="13" xfId="1" applyFont="1" applyBorder="1" applyAlignment="1">
      <alignment horizontal="left" vertical="center"/>
    </xf>
    <xf numFmtId="1" fontId="25" fillId="0" borderId="7" xfId="1" applyNumberFormat="1" applyFont="1" applyBorder="1" applyAlignment="1">
      <alignment horizontal="center" vertical="center"/>
    </xf>
    <xf numFmtId="1" fontId="25" fillId="0" borderId="54" xfId="1" applyNumberFormat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1" fontId="25" fillId="7" borderId="26" xfId="1" applyNumberFormat="1" applyFont="1" applyFill="1" applyBorder="1" applyAlignment="1">
      <alignment horizontal="center" vertical="center"/>
    </xf>
    <xf numFmtId="1" fontId="25" fillId="7" borderId="3" xfId="1" applyNumberFormat="1" applyFont="1" applyFill="1" applyBorder="1" applyAlignment="1">
      <alignment horizontal="center" vertical="center"/>
    </xf>
    <xf numFmtId="1" fontId="28" fillId="7" borderId="57" xfId="1" applyNumberFormat="1" applyFont="1" applyFill="1" applyBorder="1" applyAlignment="1">
      <alignment horizontal="center" vertical="center"/>
    </xf>
    <xf numFmtId="1" fontId="25" fillId="6" borderId="57" xfId="1" applyNumberFormat="1" applyFont="1" applyFill="1" applyBorder="1" applyAlignment="1">
      <alignment horizontal="center" vertical="center"/>
    </xf>
    <xf numFmtId="0" fontId="27" fillId="6" borderId="14" xfId="1" applyFont="1" applyFill="1" applyBorder="1" applyAlignment="1">
      <alignment horizontal="left" vertical="center"/>
    </xf>
    <xf numFmtId="1" fontId="28" fillId="6" borderId="12" xfId="1" applyNumberFormat="1" applyFont="1" applyFill="1" applyBorder="1" applyAlignment="1">
      <alignment horizontal="center" vertical="center"/>
    </xf>
    <xf numFmtId="0" fontId="29" fillId="6" borderId="65" xfId="1" applyFont="1" applyFill="1" applyBorder="1" applyAlignment="1">
      <alignment horizontal="center" vertical="center"/>
    </xf>
    <xf numFmtId="1" fontId="25" fillId="8" borderId="48" xfId="1" applyNumberFormat="1" applyFont="1" applyFill="1" applyBorder="1" applyAlignment="1">
      <alignment horizontal="center" vertical="center"/>
    </xf>
    <xf numFmtId="1" fontId="25" fillId="8" borderId="50" xfId="1" applyNumberFormat="1" applyFont="1" applyFill="1" applyBorder="1" applyAlignment="1">
      <alignment horizontal="center" vertical="center"/>
    </xf>
    <xf numFmtId="1" fontId="28" fillId="8" borderId="51" xfId="1" applyNumberFormat="1" applyFont="1" applyFill="1" applyBorder="1" applyAlignment="1">
      <alignment horizontal="center" vertical="center"/>
    </xf>
    <xf numFmtId="0" fontId="29" fillId="8" borderId="20" xfId="1" applyFont="1" applyFill="1" applyBorder="1" applyAlignment="1">
      <alignment horizontal="center" vertical="center"/>
    </xf>
    <xf numFmtId="0" fontId="27" fillId="6" borderId="13" xfId="1" applyFont="1" applyFill="1" applyBorder="1" applyAlignment="1">
      <alignment horizontal="left" vertical="center"/>
    </xf>
    <xf numFmtId="0" fontId="24" fillId="6" borderId="41" xfId="1" applyFont="1" applyFill="1" applyBorder="1" applyAlignment="1">
      <alignment horizontal="center" vertical="center"/>
    </xf>
    <xf numFmtId="0" fontId="27" fillId="6" borderId="33" xfId="1" applyFont="1" applyFill="1" applyBorder="1" applyAlignment="1">
      <alignment horizontal="left" vertical="center"/>
    </xf>
    <xf numFmtId="0" fontId="27" fillId="6" borderId="41" xfId="1" applyFont="1" applyFill="1" applyBorder="1" applyAlignment="1">
      <alignment horizontal="left" vertical="center"/>
    </xf>
    <xf numFmtId="0" fontId="27" fillId="6" borderId="47" xfId="1" applyFont="1" applyFill="1" applyBorder="1" applyAlignment="1">
      <alignment horizontal="left" vertical="center"/>
    </xf>
    <xf numFmtId="1" fontId="25" fillId="6" borderId="44" xfId="1" applyNumberFormat="1" applyFont="1" applyFill="1" applyBorder="1" applyAlignment="1">
      <alignment horizontal="center" vertical="center"/>
    </xf>
    <xf numFmtId="1" fontId="28" fillId="6" borderId="23" xfId="1" applyNumberFormat="1" applyFont="1" applyFill="1" applyBorder="1" applyAlignment="1">
      <alignment horizontal="center" vertical="center"/>
    </xf>
    <xf numFmtId="1" fontId="25" fillId="6" borderId="24" xfId="1" applyNumberFormat="1" applyFont="1" applyFill="1" applyBorder="1" applyAlignment="1">
      <alignment horizontal="center" vertical="center"/>
    </xf>
    <xf numFmtId="1" fontId="25" fillId="6" borderId="45" xfId="1" applyNumberFormat="1" applyFont="1" applyFill="1" applyBorder="1" applyAlignment="1">
      <alignment horizontal="center" vertical="center"/>
    </xf>
    <xf numFmtId="1" fontId="28" fillId="6" borderId="46" xfId="1" applyNumberFormat="1" applyFont="1" applyFill="1" applyBorder="1" applyAlignment="1">
      <alignment horizontal="center" vertical="center"/>
    </xf>
    <xf numFmtId="0" fontId="29" fillId="6" borderId="66" xfId="1" applyFont="1" applyFill="1" applyBorder="1" applyAlignment="1">
      <alignment horizontal="center" vertical="center"/>
    </xf>
    <xf numFmtId="0" fontId="25" fillId="5" borderId="19" xfId="1" applyFont="1" applyFill="1" applyBorder="1" applyAlignment="1">
      <alignment vertical="center"/>
    </xf>
    <xf numFmtId="0" fontId="24" fillId="5" borderId="18" xfId="1" applyFont="1" applyFill="1" applyBorder="1" applyAlignment="1">
      <alignment vertical="center"/>
    </xf>
    <xf numFmtId="1" fontId="33" fillId="9" borderId="48" xfId="1" applyNumberFormat="1" applyFont="1" applyFill="1" applyBorder="1" applyAlignment="1">
      <alignment horizontal="center" vertical="center"/>
    </xf>
    <xf numFmtId="1" fontId="34" fillId="9" borderId="49" xfId="1" applyNumberFormat="1" applyFont="1" applyFill="1" applyBorder="1" applyAlignment="1">
      <alignment horizontal="center" vertical="center"/>
    </xf>
    <xf numFmtId="1" fontId="34" fillId="5" borderId="48" xfId="1" applyNumberFormat="1" applyFont="1" applyFill="1" applyBorder="1" applyAlignment="1">
      <alignment horizontal="center" vertical="center"/>
    </xf>
    <xf numFmtId="0" fontId="34" fillId="5" borderId="50" xfId="1" applyFont="1" applyFill="1" applyBorder="1" applyAlignment="1">
      <alignment horizontal="center" vertical="center"/>
    </xf>
    <xf numFmtId="1" fontId="35" fillId="5" borderId="51" xfId="1" applyNumberFormat="1" applyFont="1" applyFill="1" applyBorder="1" applyAlignment="1">
      <alignment horizontal="center" vertical="center"/>
    </xf>
    <xf numFmtId="0" fontId="34" fillId="5" borderId="48" xfId="1" applyFont="1" applyFill="1" applyBorder="1" applyAlignment="1">
      <alignment horizontal="center" vertical="center"/>
    </xf>
    <xf numFmtId="1" fontId="34" fillId="5" borderId="51" xfId="1" applyNumberFormat="1" applyFont="1" applyFill="1" applyBorder="1" applyAlignment="1">
      <alignment horizontal="center" vertical="center"/>
    </xf>
    <xf numFmtId="0" fontId="34" fillId="5" borderId="51" xfId="1" applyFont="1" applyFill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1" fontId="24" fillId="0" borderId="0" xfId="1" applyNumberFormat="1" applyFont="1" applyAlignment="1">
      <alignment vertical="center"/>
    </xf>
    <xf numFmtId="0" fontId="36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34" fillId="0" borderId="39" xfId="1" applyFont="1" applyBorder="1" applyAlignment="1">
      <alignment vertical="center"/>
    </xf>
    <xf numFmtId="0" fontId="34" fillId="0" borderId="38" xfId="1" applyFont="1" applyBorder="1" applyAlignment="1">
      <alignment horizontal="right" vertical="center"/>
    </xf>
    <xf numFmtId="0" fontId="33" fillId="0" borderId="0" xfId="1" applyFont="1" applyAlignment="1">
      <alignment vertical="center"/>
    </xf>
    <xf numFmtId="0" fontId="33" fillId="6" borderId="13" xfId="1" applyFont="1" applyFill="1" applyBorder="1" applyAlignment="1">
      <alignment horizontal="center" vertical="center"/>
    </xf>
    <xf numFmtId="0" fontId="37" fillId="6" borderId="0" xfId="1" applyFont="1" applyFill="1" applyAlignment="1">
      <alignment horizontal="right" vertical="center"/>
    </xf>
    <xf numFmtId="0" fontId="33" fillId="6" borderId="0" xfId="1" applyFont="1" applyFill="1" applyAlignment="1">
      <alignment vertical="center"/>
    </xf>
    <xf numFmtId="0" fontId="21" fillId="6" borderId="0" xfId="1" applyFont="1" applyFill="1" applyAlignment="1">
      <alignment vertical="center"/>
    </xf>
    <xf numFmtId="1" fontId="33" fillId="6" borderId="13" xfId="1" applyNumberFormat="1" applyFont="1" applyFill="1" applyBorder="1" applyAlignment="1">
      <alignment horizontal="center" vertical="center"/>
    </xf>
    <xf numFmtId="0" fontId="37" fillId="0" borderId="0" xfId="1" applyFont="1" applyAlignment="1">
      <alignment horizontal="right" vertical="center"/>
    </xf>
    <xf numFmtId="0" fontId="33" fillId="0" borderId="26" xfId="1" applyFont="1" applyBorder="1" applyAlignment="1">
      <alignment vertical="center"/>
    </xf>
    <xf numFmtId="0" fontId="33" fillId="0" borderId="57" xfId="1" applyFont="1" applyBorder="1" applyAlignment="1">
      <alignment horizontal="right" vertical="center"/>
    </xf>
    <xf numFmtId="0" fontId="33" fillId="6" borderId="1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8" fillId="0" borderId="39" xfId="1" applyBorder="1" applyAlignment="1">
      <alignment horizontal="center" vertical="center"/>
    </xf>
    <xf numFmtId="1" fontId="18" fillId="0" borderId="37" xfId="1" applyNumberFormat="1" applyBorder="1" applyAlignment="1">
      <alignment horizontal="center" vertical="center"/>
    </xf>
    <xf numFmtId="0" fontId="18" fillId="0" borderId="37" xfId="1" applyBorder="1" applyAlignment="1">
      <alignment horizontal="center" vertical="center"/>
    </xf>
    <xf numFmtId="1" fontId="38" fillId="0" borderId="37" xfId="1" applyNumberFormat="1" applyFont="1" applyBorder="1" applyAlignment="1">
      <alignment horizontal="center" vertical="center"/>
    </xf>
    <xf numFmtId="1" fontId="25" fillId="0" borderId="37" xfId="1" applyNumberFormat="1" applyFont="1" applyBorder="1" applyAlignment="1">
      <alignment horizontal="center" vertical="center"/>
    </xf>
    <xf numFmtId="1" fontId="28" fillId="0" borderId="38" xfId="1" applyNumberFormat="1" applyFont="1" applyBorder="1" applyAlignment="1">
      <alignment horizontal="center" vertical="center"/>
    </xf>
    <xf numFmtId="1" fontId="28" fillId="0" borderId="0" xfId="1" applyNumberFormat="1" applyFont="1" applyAlignment="1">
      <alignment horizontal="center" vertical="center"/>
    </xf>
    <xf numFmtId="1" fontId="25" fillId="0" borderId="0" xfId="1" applyNumberFormat="1" applyFont="1" applyAlignment="1">
      <alignment vertical="center"/>
    </xf>
    <xf numFmtId="1" fontId="27" fillId="0" borderId="26" xfId="1" applyNumberFormat="1" applyFont="1" applyBorder="1" applyAlignment="1">
      <alignment horizontal="center" vertical="center"/>
    </xf>
    <xf numFmtId="1" fontId="18" fillId="0" borderId="3" xfId="1" applyNumberFormat="1" applyBorder="1" applyAlignment="1">
      <alignment horizontal="center" vertical="center"/>
    </xf>
    <xf numFmtId="1" fontId="38" fillId="0" borderId="3" xfId="1" applyNumberFormat="1" applyFont="1" applyBorder="1" applyAlignment="1">
      <alignment horizontal="center" vertical="center"/>
    </xf>
    <xf numFmtId="1" fontId="27" fillId="0" borderId="3" xfId="1" applyNumberFormat="1" applyFont="1" applyBorder="1" applyAlignment="1">
      <alignment horizontal="center" vertical="center"/>
    </xf>
    <xf numFmtId="1" fontId="39" fillId="0" borderId="57" xfId="1" applyNumberFormat="1" applyFont="1" applyBorder="1" applyAlignment="1">
      <alignment horizontal="center" vertical="center"/>
    </xf>
    <xf numFmtId="1" fontId="39" fillId="0" borderId="0" xfId="1" applyNumberFormat="1" applyFont="1" applyAlignment="1">
      <alignment horizontal="center" vertical="center"/>
    </xf>
    <xf numFmtId="0" fontId="24" fillId="0" borderId="24" xfId="1" applyFont="1" applyBorder="1" applyAlignment="1">
      <alignment vertical="center"/>
    </xf>
    <xf numFmtId="0" fontId="33" fillId="0" borderId="46" xfId="1" applyFont="1" applyBorder="1" applyAlignment="1">
      <alignment horizontal="right" vertical="center"/>
    </xf>
    <xf numFmtId="0" fontId="23" fillId="0" borderId="24" xfId="1" applyFont="1" applyBorder="1" applyAlignment="1">
      <alignment horizontal="center" vertical="center"/>
    </xf>
    <xf numFmtId="0" fontId="23" fillId="0" borderId="45" xfId="1" applyFont="1" applyBorder="1" applyAlignment="1">
      <alignment horizontal="center" vertical="center"/>
    </xf>
    <xf numFmtId="0" fontId="24" fillId="0" borderId="45" xfId="1" applyFont="1" applyBorder="1" applyAlignment="1">
      <alignment vertical="center"/>
    </xf>
    <xf numFmtId="1" fontId="39" fillId="0" borderId="46" xfId="1" applyNumberFormat="1" applyFont="1" applyBorder="1" applyAlignment="1">
      <alignment horizontal="center" vertical="center"/>
    </xf>
    <xf numFmtId="0" fontId="23" fillId="0" borderId="0" xfId="1" applyFont="1" applyAlignment="1">
      <alignment vertical="center" wrapText="1"/>
    </xf>
    <xf numFmtId="0" fontId="4" fillId="5" borderId="70" xfId="2" applyFont="1" applyFill="1" applyBorder="1" applyAlignment="1">
      <alignment horizontal="center" vertical="center" wrapText="1"/>
    </xf>
    <xf numFmtId="0" fontId="4" fillId="5" borderId="71" xfId="2" applyFont="1" applyFill="1" applyBorder="1" applyAlignment="1">
      <alignment horizontal="center" vertical="center" wrapText="1"/>
    </xf>
    <xf numFmtId="0" fontId="4" fillId="5" borderId="72" xfId="2" applyFont="1" applyFill="1" applyBorder="1" applyAlignment="1">
      <alignment horizontal="center" wrapText="1"/>
    </xf>
    <xf numFmtId="0" fontId="4" fillId="5" borderId="68" xfId="2" applyFont="1" applyFill="1" applyBorder="1" applyAlignment="1">
      <alignment horizontal="center" wrapText="1"/>
    </xf>
    <xf numFmtId="0" fontId="4" fillId="5" borderId="73" xfId="2" applyFont="1" applyFill="1" applyBorder="1" applyAlignment="1">
      <alignment horizontal="center" wrapText="1"/>
    </xf>
    <xf numFmtId="0" fontId="4" fillId="0" borderId="74" xfId="2" applyFont="1" applyBorder="1" applyAlignment="1">
      <alignment horizontal="left" wrapText="1"/>
    </xf>
    <xf numFmtId="0" fontId="4" fillId="0" borderId="7" xfId="2" applyFont="1" applyBorder="1" applyAlignment="1">
      <alignment horizontal="left" wrapText="1"/>
    </xf>
    <xf numFmtId="0" fontId="8" fillId="0" borderId="8" xfId="2" applyFont="1" applyBorder="1" applyAlignment="1">
      <alignment horizontal="center" wrapText="1"/>
    </xf>
    <xf numFmtId="0" fontId="4" fillId="0" borderId="53" xfId="2" applyFont="1" applyBorder="1" applyAlignment="1">
      <alignment horizontal="center" vertical="center" wrapText="1"/>
    </xf>
    <xf numFmtId="0" fontId="4" fillId="0" borderId="54" xfId="2" applyFont="1" applyBorder="1" applyAlignment="1">
      <alignment horizontal="center" vertical="center" wrapText="1"/>
    </xf>
    <xf numFmtId="0" fontId="4" fillId="0" borderId="78" xfId="2" applyFont="1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0" fontId="4" fillId="0" borderId="2" xfId="2" applyFont="1" applyBorder="1" applyAlignment="1">
      <alignment horizontal="left" wrapText="1"/>
    </xf>
    <xf numFmtId="0" fontId="4" fillId="0" borderId="26" xfId="2" applyFont="1" applyBorder="1" applyAlignment="1">
      <alignment horizontal="left" wrapText="1"/>
    </xf>
    <xf numFmtId="0" fontId="4" fillId="0" borderId="57" xfId="2" applyFont="1" applyBorder="1" applyAlignment="1">
      <alignment horizontal="center" wrapText="1"/>
    </xf>
    <xf numFmtId="0" fontId="4" fillId="0" borderId="1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79" xfId="2" applyFont="1" applyBorder="1" applyAlignment="1">
      <alignment horizontal="center" wrapText="1"/>
    </xf>
    <xf numFmtId="0" fontId="4" fillId="0" borderId="3" xfId="2" applyFont="1" applyBorder="1" applyAlignment="1">
      <alignment horizontal="left" wrapText="1"/>
    </xf>
    <xf numFmtId="0" fontId="23" fillId="0" borderId="0" xfId="1" applyFont="1" applyAlignment="1">
      <alignment vertical="center"/>
    </xf>
    <xf numFmtId="0" fontId="4" fillId="0" borderId="80" xfId="2" applyFont="1" applyBorder="1" applyAlignment="1">
      <alignment horizontal="left" wrapText="1"/>
    </xf>
    <xf numFmtId="0" fontId="4" fillId="0" borderId="11" xfId="2" applyFont="1" applyBorder="1" applyAlignment="1">
      <alignment horizontal="left" wrapText="1"/>
    </xf>
    <xf numFmtId="0" fontId="4" fillId="0" borderId="12" xfId="2" applyFont="1" applyBorder="1" applyAlignment="1">
      <alignment horizontal="left" wrapText="1"/>
    </xf>
    <xf numFmtId="0" fontId="4" fillId="0" borderId="59" xfId="2" applyFont="1" applyBorder="1" applyAlignment="1">
      <alignment horizontal="left" wrapText="1"/>
    </xf>
    <xf numFmtId="0" fontId="4" fillId="0" borderId="46" xfId="2" applyFont="1" applyBorder="1" applyAlignment="1">
      <alignment horizontal="center" wrapText="1"/>
    </xf>
    <xf numFmtId="0" fontId="4" fillId="0" borderId="14" xfId="2" applyFont="1" applyBorder="1" applyAlignment="1">
      <alignment horizontal="left" wrapText="1"/>
    </xf>
    <xf numFmtId="0" fontId="4" fillId="0" borderId="81" xfId="2" applyFont="1" applyBorder="1" applyAlignment="1">
      <alignment horizontal="center" wrapText="1"/>
    </xf>
    <xf numFmtId="0" fontId="4" fillId="0" borderId="11" xfId="2" applyFont="1" applyBorder="1" applyAlignment="1">
      <alignment horizontal="center" wrapText="1"/>
    </xf>
    <xf numFmtId="0" fontId="4" fillId="0" borderId="14" xfId="2" applyFont="1" applyBorder="1" applyAlignment="1">
      <alignment horizontal="center" wrapText="1"/>
    </xf>
    <xf numFmtId="0" fontId="4" fillId="5" borderId="82" xfId="2" applyFont="1" applyFill="1" applyBorder="1" applyAlignment="1">
      <alignment horizontal="left" wrapText="1"/>
    </xf>
    <xf numFmtId="0" fontId="4" fillId="5" borderId="83" xfId="2" applyFont="1" applyFill="1" applyBorder="1" applyAlignment="1">
      <alignment horizontal="left" wrapText="1"/>
    </xf>
    <xf numFmtId="0" fontId="8" fillId="5" borderId="84" xfId="2" applyFont="1" applyFill="1" applyBorder="1" applyAlignment="1">
      <alignment horizontal="left" wrapText="1"/>
    </xf>
    <xf numFmtId="0" fontId="4" fillId="5" borderId="85" xfId="2" applyFont="1" applyFill="1" applyBorder="1" applyAlignment="1">
      <alignment horizontal="left" wrapText="1"/>
    </xf>
    <xf numFmtId="0" fontId="8" fillId="5" borderId="86" xfId="2" applyFont="1" applyFill="1" applyBorder="1" applyAlignment="1">
      <alignment horizontal="center" wrapText="1"/>
    </xf>
    <xf numFmtId="0" fontId="4" fillId="5" borderId="87" xfId="2" applyFont="1" applyFill="1" applyBorder="1" applyAlignment="1">
      <alignment horizontal="left" wrapText="1"/>
    </xf>
    <xf numFmtId="0" fontId="8" fillId="5" borderId="88" xfId="2" applyFont="1" applyFill="1" applyBorder="1" applyAlignment="1">
      <alignment horizontal="center" wrapText="1"/>
    </xf>
    <xf numFmtId="0" fontId="4" fillId="5" borderId="83" xfId="2" applyFont="1" applyFill="1" applyBorder="1" applyAlignment="1">
      <alignment horizontal="center" wrapText="1"/>
    </xf>
    <xf numFmtId="0" fontId="4" fillId="5" borderId="87" xfId="2" applyFont="1" applyFill="1" applyBorder="1" applyAlignment="1">
      <alignment horizontal="center" wrapText="1"/>
    </xf>
    <xf numFmtId="0" fontId="24" fillId="0" borderId="0" xfId="1" applyFont="1" applyAlignment="1">
      <alignment vertical="center" wrapText="1"/>
    </xf>
    <xf numFmtId="0" fontId="27" fillId="3" borderId="1" xfId="1" applyFont="1" applyFill="1" applyBorder="1" applyAlignment="1">
      <alignment horizontal="left" vertical="center"/>
    </xf>
    <xf numFmtId="1" fontId="25" fillId="3" borderId="1" xfId="1" applyNumberFormat="1" applyFont="1" applyFill="1" applyBorder="1" applyAlignment="1">
      <alignment horizontal="center" vertical="center"/>
    </xf>
    <xf numFmtId="1" fontId="25" fillId="3" borderId="8" xfId="1" applyNumberFormat="1" applyFont="1" applyFill="1" applyBorder="1" applyAlignment="1">
      <alignment horizontal="center" vertical="center"/>
    </xf>
    <xf numFmtId="1" fontId="25" fillId="3" borderId="53" xfId="1" applyNumberFormat="1" applyFont="1" applyFill="1" applyBorder="1" applyAlignment="1">
      <alignment horizontal="center" vertical="center"/>
    </xf>
    <xf numFmtId="1" fontId="25" fillId="3" borderId="13" xfId="1" applyNumberFormat="1" applyFont="1" applyFill="1" applyBorder="1" applyAlignment="1">
      <alignment horizontal="center" vertical="center"/>
    </xf>
    <xf numFmtId="1" fontId="28" fillId="3" borderId="54" xfId="1" applyNumberFormat="1" applyFont="1" applyFill="1" applyBorder="1" applyAlignment="1">
      <alignment horizontal="center" vertical="center"/>
    </xf>
    <xf numFmtId="1" fontId="28" fillId="3" borderId="8" xfId="1" applyNumberFormat="1" applyFont="1" applyFill="1" applyBorder="1" applyAlignment="1">
      <alignment horizontal="center" vertical="center"/>
    </xf>
    <xf numFmtId="1" fontId="25" fillId="3" borderId="2" xfId="1" applyNumberFormat="1" applyFont="1" applyFill="1" applyBorder="1" applyAlignment="1">
      <alignment horizontal="center" vertical="center"/>
    </xf>
    <xf numFmtId="1" fontId="25" fillId="3" borderId="26" xfId="1" applyNumberFormat="1" applyFont="1" applyFill="1" applyBorder="1" applyAlignment="1">
      <alignment horizontal="center" vertical="center"/>
    </xf>
    <xf numFmtId="1" fontId="25" fillId="3" borderId="3" xfId="1" applyNumberFormat="1" applyFont="1" applyFill="1" applyBorder="1" applyAlignment="1">
      <alignment horizontal="center" vertical="center"/>
    </xf>
    <xf numFmtId="1" fontId="28" fillId="3" borderId="57" xfId="1" applyNumberFormat="1" applyFont="1" applyFill="1" applyBorder="1" applyAlignment="1">
      <alignment horizontal="center" vertical="center"/>
    </xf>
    <xf numFmtId="1" fontId="28" fillId="3" borderId="2" xfId="1" applyNumberFormat="1" applyFont="1" applyFill="1" applyBorder="1" applyAlignment="1">
      <alignment horizontal="center" vertical="center"/>
    </xf>
    <xf numFmtId="0" fontId="27" fillId="3" borderId="3" xfId="1" applyFont="1" applyFill="1" applyBorder="1" applyAlignment="1">
      <alignment horizontal="left" vertical="center"/>
    </xf>
    <xf numFmtId="1" fontId="25" fillId="3" borderId="7" xfId="1" applyNumberFormat="1" applyFont="1" applyFill="1" applyBorder="1" applyAlignment="1">
      <alignment horizontal="center" vertical="center"/>
    </xf>
    <xf numFmtId="0" fontId="25" fillId="3" borderId="61" xfId="1" applyFont="1" applyFill="1" applyBorder="1" applyAlignment="1">
      <alignment horizontal="left" vertical="center"/>
    </xf>
    <xf numFmtId="0" fontId="25" fillId="3" borderId="62" xfId="1" applyFont="1" applyFill="1" applyBorder="1" applyAlignment="1">
      <alignment horizontal="left" vertical="center"/>
    </xf>
    <xf numFmtId="0" fontId="27" fillId="3" borderId="14" xfId="1" applyFont="1" applyFill="1" applyBorder="1" applyAlignment="1">
      <alignment horizontal="left" vertical="center"/>
    </xf>
    <xf numFmtId="1" fontId="25" fillId="3" borderId="11" xfId="1" applyNumberFormat="1" applyFont="1" applyFill="1" applyBorder="1" applyAlignment="1">
      <alignment horizontal="center" vertical="center"/>
    </xf>
    <xf numFmtId="1" fontId="25" fillId="3" borderId="59" xfId="1" applyNumberFormat="1" applyFont="1" applyFill="1" applyBorder="1" applyAlignment="1">
      <alignment horizontal="center" vertical="center"/>
    </xf>
    <xf numFmtId="1" fontId="25" fillId="3" borderId="14" xfId="1" applyNumberFormat="1" applyFont="1" applyFill="1" applyBorder="1" applyAlignment="1">
      <alignment horizontal="center" vertical="center"/>
    </xf>
    <xf numFmtId="1" fontId="28" fillId="3" borderId="60" xfId="1" applyNumberFormat="1" applyFont="1" applyFill="1" applyBorder="1" applyAlignment="1">
      <alignment horizontal="center" vertical="center"/>
    </xf>
    <xf numFmtId="0" fontId="27" fillId="6" borderId="39" xfId="0" applyFont="1" applyFill="1" applyBorder="1" applyAlignment="1">
      <alignment horizontal="center" vertical="center"/>
    </xf>
    <xf numFmtId="0" fontId="27" fillId="6" borderId="37" xfId="0" applyFont="1" applyFill="1" applyBorder="1" applyAlignment="1">
      <alignment horizontal="center" vertical="center"/>
    </xf>
    <xf numFmtId="0" fontId="39" fillId="6" borderId="38" xfId="0" applyFont="1" applyFill="1" applyBorder="1" applyAlignment="1">
      <alignment horizontal="center" vertical="center"/>
    </xf>
    <xf numFmtId="0" fontId="27" fillId="6" borderId="36" xfId="0" applyFont="1" applyFill="1" applyBorder="1" applyAlignment="1">
      <alignment horizontal="center" vertical="center"/>
    </xf>
    <xf numFmtId="0" fontId="39" fillId="6" borderId="40" xfId="0" applyFont="1" applyFill="1" applyBorder="1" applyAlignment="1">
      <alignment horizontal="center" vertical="center"/>
    </xf>
    <xf numFmtId="0" fontId="39" fillId="6" borderId="40" xfId="0" applyFont="1" applyFill="1" applyBorder="1" applyAlignment="1">
      <alignment horizontal="right" vertical="center"/>
    </xf>
    <xf numFmtId="0" fontId="39" fillId="6" borderId="38" xfId="0" applyFont="1" applyFill="1" applyBorder="1" applyAlignment="1">
      <alignment horizontal="right" vertical="center"/>
    </xf>
    <xf numFmtId="0" fontId="43" fillId="6" borderId="33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center" vertical="center" textRotation="90"/>
    </xf>
    <xf numFmtId="0" fontId="40" fillId="6" borderId="3" xfId="0" applyFont="1" applyFill="1" applyBorder="1" applyAlignment="1">
      <alignment horizontal="left" vertical="center" wrapText="1"/>
    </xf>
    <xf numFmtId="0" fontId="41" fillId="6" borderId="3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39" fillId="6" borderId="57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39" fillId="6" borderId="2" xfId="0" applyFont="1" applyFill="1" applyBorder="1" applyAlignment="1">
      <alignment horizontal="center" vertical="center"/>
    </xf>
    <xf numFmtId="0" fontId="39" fillId="6" borderId="2" xfId="0" applyFont="1" applyFill="1" applyBorder="1" applyAlignment="1">
      <alignment horizontal="right" vertical="center"/>
    </xf>
    <xf numFmtId="0" fontId="39" fillId="6" borderId="57" xfId="0" applyFont="1" applyFill="1" applyBorder="1" applyAlignment="1">
      <alignment horizontal="right" vertical="center"/>
    </xf>
    <xf numFmtId="0" fontId="24" fillId="6" borderId="41" xfId="0" applyFont="1" applyFill="1" applyBorder="1" applyAlignment="1">
      <alignment horizontal="center" vertical="center"/>
    </xf>
    <xf numFmtId="0" fontId="36" fillId="6" borderId="45" xfId="0" applyFont="1" applyFill="1" applyBorder="1" applyAlignment="1">
      <alignment horizontal="center" vertical="center" textRotation="90"/>
    </xf>
    <xf numFmtId="0" fontId="40" fillId="6" borderId="45" xfId="0" applyFont="1" applyFill="1" applyBorder="1" applyAlignment="1">
      <alignment horizontal="left" vertical="center" wrapText="1"/>
    </xf>
    <xf numFmtId="0" fontId="41" fillId="6" borderId="45" xfId="0" applyFont="1" applyFill="1" applyBorder="1" applyAlignment="1">
      <alignment horizontal="center" vertical="center"/>
    </xf>
    <xf numFmtId="0" fontId="42" fillId="6" borderId="2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39" fillId="6" borderId="46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0" fontId="39" fillId="6" borderId="23" xfId="0" applyFont="1" applyFill="1" applyBorder="1" applyAlignment="1">
      <alignment horizontal="center" vertical="center"/>
    </xf>
    <xf numFmtId="0" fontId="39" fillId="6" borderId="23" xfId="0" applyFont="1" applyFill="1" applyBorder="1" applyAlignment="1">
      <alignment horizontal="right" vertical="center"/>
    </xf>
    <xf numFmtId="0" fontId="39" fillId="6" borderId="46" xfId="0" applyFont="1" applyFill="1" applyBorder="1" applyAlignment="1">
      <alignment horizontal="right" vertical="center"/>
    </xf>
    <xf numFmtId="0" fontId="24" fillId="6" borderId="47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9" fillId="6" borderId="8" xfId="0" applyFont="1" applyFill="1" applyBorder="1" applyAlignment="1">
      <alignment horizontal="center" vertical="center"/>
    </xf>
    <xf numFmtId="0" fontId="27" fillId="6" borderId="53" xfId="0" applyFont="1" applyFill="1" applyBorder="1" applyAlignment="1">
      <alignment horizontal="center" vertical="center"/>
    </xf>
    <xf numFmtId="0" fontId="39" fillId="6" borderId="54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39" fillId="6" borderId="8" xfId="0" applyFont="1" applyFill="1" applyBorder="1" applyAlignment="1">
      <alignment horizontal="right" vertical="center"/>
    </xf>
    <xf numFmtId="0" fontId="39" fillId="6" borderId="54" xfId="0" applyFont="1" applyFill="1" applyBorder="1" applyAlignment="1">
      <alignment horizontal="right" vertical="center"/>
    </xf>
    <xf numFmtId="0" fontId="43" fillId="6" borderId="55" xfId="0" applyFont="1" applyFill="1" applyBorder="1" applyAlignment="1">
      <alignment horizontal="center" vertical="center"/>
    </xf>
    <xf numFmtId="0" fontId="36" fillId="10" borderId="3" xfId="0" applyFont="1" applyFill="1" applyBorder="1" applyAlignment="1">
      <alignment horizontal="center" vertical="center" textRotation="90"/>
    </xf>
    <xf numFmtId="0" fontId="36" fillId="10" borderId="3" xfId="0" applyFont="1" applyFill="1" applyBorder="1" applyAlignment="1">
      <alignment horizontal="left" vertical="center" wrapText="1"/>
    </xf>
    <xf numFmtId="0" fontId="27" fillId="10" borderId="3" xfId="0" applyFont="1" applyFill="1" applyBorder="1" applyAlignment="1">
      <alignment horizontal="center" vertical="center"/>
    </xf>
    <xf numFmtId="0" fontId="39" fillId="10" borderId="2" xfId="0" applyFont="1" applyFill="1" applyBorder="1" applyAlignment="1">
      <alignment horizontal="center" vertical="center"/>
    </xf>
    <xf numFmtId="0" fontId="27" fillId="8" borderId="26" xfId="0" applyFont="1" applyFill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center"/>
    </xf>
    <xf numFmtId="0" fontId="39" fillId="8" borderId="57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28" fillId="8" borderId="57" xfId="0" applyFont="1" applyFill="1" applyBorder="1" applyAlignment="1">
      <alignment horizontal="center" vertical="center"/>
    </xf>
    <xf numFmtId="0" fontId="44" fillId="8" borderId="1" xfId="0" applyFont="1" applyFill="1" applyBorder="1" applyAlignment="1">
      <alignment vertical="center"/>
    </xf>
    <xf numFmtId="0" fontId="39" fillId="8" borderId="2" xfId="0" applyFont="1" applyFill="1" applyBorder="1" applyAlignment="1">
      <alignment horizontal="right" vertical="center"/>
    </xf>
    <xf numFmtId="0" fontId="39" fillId="8" borderId="57" xfId="0" applyFont="1" applyFill="1" applyBorder="1" applyAlignment="1">
      <alignment horizontal="right" vertical="center"/>
    </xf>
    <xf numFmtId="0" fontId="43" fillId="0" borderId="41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 textRotation="90"/>
    </xf>
    <xf numFmtId="0" fontId="36" fillId="0" borderId="45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3" xfId="0" applyFont="1" applyBorder="1" applyAlignment="1">
      <alignment horizontal="right" vertical="center"/>
    </xf>
    <xf numFmtId="0" fontId="39" fillId="0" borderId="46" xfId="0" applyFont="1" applyBorder="1" applyAlignment="1">
      <alignment horizontal="right" vertical="center"/>
    </xf>
    <xf numFmtId="0" fontId="43" fillId="0" borderId="47" xfId="0" applyFont="1" applyBorder="1" applyAlignment="1">
      <alignment horizontal="center" vertical="center"/>
    </xf>
    <xf numFmtId="0" fontId="36" fillId="3" borderId="37" xfId="0" applyFont="1" applyFill="1" applyBorder="1" applyAlignment="1">
      <alignment horizontal="center" vertical="center" textRotation="90"/>
    </xf>
    <xf numFmtId="0" fontId="40" fillId="3" borderId="37" xfId="0" applyFont="1" applyFill="1" applyBorder="1" applyAlignment="1">
      <alignment horizontal="left" vertical="center" wrapText="1"/>
    </xf>
    <xf numFmtId="0" fontId="41" fillId="3" borderId="37" xfId="0" applyFont="1" applyFill="1" applyBorder="1" applyAlignment="1">
      <alignment horizontal="center" vertical="center"/>
    </xf>
    <xf numFmtId="0" fontId="42" fillId="3" borderId="40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center" vertical="center"/>
    </xf>
    <xf numFmtId="0" fontId="27" fillId="3" borderId="37" xfId="0" applyFont="1" applyFill="1" applyBorder="1" applyAlignment="1">
      <alignment horizontal="center" vertical="center"/>
    </xf>
    <xf numFmtId="0" fontId="39" fillId="3" borderId="38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0" fontId="27" fillId="3" borderId="53" xfId="0" applyFont="1" applyFill="1" applyBorder="1" applyAlignment="1">
      <alignment horizontal="center" vertical="center"/>
    </xf>
    <xf numFmtId="0" fontId="39" fillId="3" borderId="54" xfId="0" applyFont="1" applyFill="1" applyBorder="1" applyAlignment="1">
      <alignment horizontal="center" vertical="center"/>
    </xf>
    <xf numFmtId="0" fontId="24" fillId="6" borderId="52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11" borderId="3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20" fontId="10" fillId="3" borderId="29" xfId="0" applyNumberFormat="1" applyFont="1" applyFill="1" applyBorder="1" applyAlignment="1">
      <alignment horizontal="center" vertical="center" wrapText="1"/>
    </xf>
    <xf numFmtId="20" fontId="9" fillId="3" borderId="28" xfId="0" applyNumberFormat="1" applyFont="1" applyFill="1" applyBorder="1" applyAlignment="1">
      <alignment horizontal="center" vertical="center" wrapText="1"/>
    </xf>
    <xf numFmtId="20" fontId="9" fillId="3" borderId="27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21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24" fillId="0" borderId="33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0" fontId="24" fillId="0" borderId="30" xfId="1" applyFont="1" applyBorder="1" applyAlignment="1">
      <alignment horizontal="center" vertical="center"/>
    </xf>
    <xf numFmtId="0" fontId="24" fillId="0" borderId="34" xfId="1" applyFont="1" applyBorder="1" applyAlignment="1">
      <alignment horizontal="center" vertical="center"/>
    </xf>
    <xf numFmtId="0" fontId="24" fillId="0" borderId="42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0" fontId="24" fillId="0" borderId="34" xfId="1" applyFont="1" applyBorder="1" applyAlignment="1">
      <alignment horizontal="center" vertical="center" wrapText="1"/>
    </xf>
    <xf numFmtId="0" fontId="24" fillId="0" borderId="42" xfId="1" applyFont="1" applyBorder="1" applyAlignment="1">
      <alignment horizontal="center" vertical="center" wrapText="1"/>
    </xf>
    <xf numFmtId="0" fontId="26" fillId="0" borderId="31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4" fillId="0" borderId="3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5" fillId="3" borderId="29" xfId="1" applyFont="1" applyFill="1" applyBorder="1" applyAlignment="1">
      <alignment horizontal="left" vertical="center"/>
    </xf>
    <xf numFmtId="0" fontId="25" fillId="3" borderId="27" xfId="1" applyFont="1" applyFill="1" applyBorder="1" applyAlignment="1">
      <alignment horizontal="left" vertical="center"/>
    </xf>
    <xf numFmtId="49" fontId="24" fillId="5" borderId="17" xfId="1" applyNumberFormat="1" applyFont="1" applyFill="1" applyBorder="1" applyAlignment="1">
      <alignment horizontal="left" vertical="center"/>
    </xf>
    <xf numFmtId="49" fontId="24" fillId="5" borderId="32" xfId="1" applyNumberFormat="1" applyFont="1" applyFill="1" applyBorder="1" applyAlignment="1">
      <alignment horizontal="left" vertical="center"/>
    </xf>
    <xf numFmtId="49" fontId="24" fillId="5" borderId="18" xfId="1" applyNumberFormat="1" applyFont="1" applyFill="1" applyBorder="1" applyAlignment="1">
      <alignment horizontal="left" vertical="center"/>
    </xf>
    <xf numFmtId="0" fontId="25" fillId="3" borderId="29" xfId="1" applyFont="1" applyFill="1" applyBorder="1" applyAlignment="1">
      <alignment vertical="center"/>
    </xf>
    <xf numFmtId="0" fontId="25" fillId="3" borderId="27" xfId="1" applyFont="1" applyFill="1" applyBorder="1" applyAlignment="1">
      <alignment vertical="center"/>
    </xf>
    <xf numFmtId="0" fontId="25" fillId="6" borderId="56" xfId="1" applyFont="1" applyFill="1" applyBorder="1" applyAlignment="1">
      <alignment vertical="center"/>
    </xf>
    <xf numFmtId="0" fontId="25" fillId="6" borderId="25" xfId="1" applyFont="1" applyFill="1" applyBorder="1" applyAlignment="1">
      <alignment vertical="center"/>
    </xf>
    <xf numFmtId="0" fontId="25" fillId="3" borderId="56" xfId="1" applyFont="1" applyFill="1" applyBorder="1" applyAlignment="1">
      <alignment vertical="center"/>
    </xf>
    <xf numFmtId="0" fontId="25" fillId="3" borderId="25" xfId="1" applyFont="1" applyFill="1" applyBorder="1" applyAlignment="1">
      <alignment vertical="center"/>
    </xf>
    <xf numFmtId="0" fontId="25" fillId="0" borderId="56" xfId="1" applyFont="1" applyBorder="1" applyAlignment="1">
      <alignment vertical="center"/>
    </xf>
    <xf numFmtId="0" fontId="25" fillId="0" borderId="25" xfId="1" applyFont="1" applyBorder="1" applyAlignment="1">
      <alignment vertical="center"/>
    </xf>
    <xf numFmtId="0" fontId="25" fillId="6" borderId="58" xfId="1" applyFont="1" applyFill="1" applyBorder="1" applyAlignment="1">
      <alignment vertical="center"/>
    </xf>
    <xf numFmtId="0" fontId="25" fillId="6" borderId="22" xfId="1" applyFont="1" applyFill="1" applyBorder="1" applyAlignment="1">
      <alignment vertical="center"/>
    </xf>
    <xf numFmtId="49" fontId="24" fillId="5" borderId="6" xfId="1" applyNumberFormat="1" applyFont="1" applyFill="1" applyBorder="1" applyAlignment="1">
      <alignment horizontal="left" vertical="center"/>
    </xf>
    <xf numFmtId="0" fontId="25" fillId="3" borderId="56" xfId="1" applyFont="1" applyFill="1" applyBorder="1" applyAlignment="1">
      <alignment horizontal="left" vertical="center"/>
    </xf>
    <xf numFmtId="0" fontId="25" fillId="3" borderId="25" xfId="1" applyFont="1" applyFill="1" applyBorder="1" applyAlignment="1">
      <alignment horizontal="left" vertical="center"/>
    </xf>
    <xf numFmtId="0" fontId="25" fillId="6" borderId="63" xfId="1" applyFont="1" applyFill="1" applyBorder="1" applyAlignment="1">
      <alignment horizontal="left" vertical="center"/>
    </xf>
    <xf numFmtId="0" fontId="25" fillId="6" borderId="64" xfId="1" applyFont="1" applyFill="1" applyBorder="1" applyAlignment="1">
      <alignment horizontal="left" vertical="center"/>
    </xf>
    <xf numFmtId="49" fontId="23" fillId="8" borderId="19" xfId="1" applyNumberFormat="1" applyFont="1" applyFill="1" applyBorder="1" applyAlignment="1">
      <alignment horizontal="left" vertical="center"/>
    </xf>
    <xf numFmtId="49" fontId="23" fillId="8" borderId="32" xfId="1" applyNumberFormat="1" applyFont="1" applyFill="1" applyBorder="1" applyAlignment="1">
      <alignment horizontal="left" vertical="center"/>
    </xf>
    <xf numFmtId="49" fontId="23" fillId="8" borderId="18" xfId="1" applyNumberFormat="1" applyFont="1" applyFill="1" applyBorder="1" applyAlignment="1">
      <alignment horizontal="left" vertical="center"/>
    </xf>
    <xf numFmtId="0" fontId="31" fillId="6" borderId="0" xfId="1" applyFont="1" applyFill="1" applyAlignment="1">
      <alignment vertical="center" wrapText="1"/>
    </xf>
    <xf numFmtId="0" fontId="32" fillId="6" borderId="0" xfId="1" applyFont="1" applyFill="1" applyAlignment="1">
      <alignment vertical="center" wrapText="1"/>
    </xf>
    <xf numFmtId="0" fontId="25" fillId="6" borderId="56" xfId="1" applyFont="1" applyFill="1" applyBorder="1" applyAlignment="1">
      <alignment horizontal="left" vertical="center"/>
    </xf>
    <xf numFmtId="0" fontId="25" fillId="6" borderId="25" xfId="1" applyFont="1" applyFill="1" applyBorder="1" applyAlignment="1">
      <alignment horizontal="left" vertical="center"/>
    </xf>
    <xf numFmtId="49" fontId="24" fillId="5" borderId="19" xfId="1" applyNumberFormat="1" applyFont="1" applyFill="1" applyBorder="1" applyAlignment="1">
      <alignment horizontal="left" vertical="center"/>
    </xf>
    <xf numFmtId="0" fontId="25" fillId="0" borderId="61" xfId="1" applyFont="1" applyBorder="1" applyAlignment="1">
      <alignment vertical="center"/>
    </xf>
    <xf numFmtId="0" fontId="25" fillId="0" borderId="62" xfId="1" applyFont="1" applyBorder="1" applyAlignment="1">
      <alignment vertical="center"/>
    </xf>
    <xf numFmtId="0" fontId="25" fillId="0" borderId="56" xfId="1" applyFont="1" applyBorder="1" applyAlignment="1">
      <alignment horizontal="left" vertical="center"/>
    </xf>
    <xf numFmtId="0" fontId="25" fillId="0" borderId="25" xfId="1" applyFont="1" applyBorder="1" applyAlignment="1">
      <alignment horizontal="left" vertical="center"/>
    </xf>
    <xf numFmtId="0" fontId="25" fillId="3" borderId="63" xfId="1" applyFont="1" applyFill="1" applyBorder="1" applyAlignment="1">
      <alignment vertical="center"/>
    </xf>
    <xf numFmtId="0" fontId="25" fillId="3" borderId="64" xfId="1" applyFont="1" applyFill="1" applyBorder="1" applyAlignment="1">
      <alignment vertical="center"/>
    </xf>
    <xf numFmtId="0" fontId="25" fillId="6" borderId="61" xfId="1" applyFont="1" applyFill="1" applyBorder="1" applyAlignment="1">
      <alignment horizontal="left" vertical="center"/>
    </xf>
    <xf numFmtId="0" fontId="25" fillId="6" borderId="62" xfId="1" applyFont="1" applyFill="1" applyBorder="1" applyAlignment="1">
      <alignment horizontal="left" vertical="center"/>
    </xf>
    <xf numFmtId="0" fontId="27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61" xfId="2" applyFont="1" applyBorder="1" applyAlignment="1">
      <alignment horizontal="center" wrapText="1"/>
    </xf>
    <xf numFmtId="0" fontId="8" fillId="0" borderId="75" xfId="2" applyFont="1" applyBorder="1" applyAlignment="1">
      <alignment horizontal="center" wrapText="1"/>
    </xf>
    <xf numFmtId="0" fontId="8" fillId="0" borderId="76" xfId="2" applyFont="1" applyBorder="1" applyAlignment="1">
      <alignment horizontal="center" wrapText="1"/>
    </xf>
    <xf numFmtId="0" fontId="8" fillId="0" borderId="77" xfId="2" applyFont="1" applyBorder="1" applyAlignment="1">
      <alignment horizontal="center" wrapText="1"/>
    </xf>
    <xf numFmtId="1" fontId="18" fillId="0" borderId="3" xfId="1" applyNumberFormat="1" applyBorder="1" applyAlignment="1">
      <alignment horizontal="center" vertical="center"/>
    </xf>
    <xf numFmtId="0" fontId="4" fillId="0" borderId="0" xfId="2" applyFont="1" applyAlignment="1">
      <alignment horizontal="left" wrapText="1"/>
    </xf>
    <xf numFmtId="0" fontId="25" fillId="6" borderId="58" xfId="1" applyFont="1" applyFill="1" applyBorder="1" applyAlignment="1">
      <alignment horizontal="left" vertical="center" wrapText="1"/>
    </xf>
    <xf numFmtId="0" fontId="25" fillId="6" borderId="22" xfId="1" applyFont="1" applyFill="1" applyBorder="1" applyAlignment="1">
      <alignment horizontal="left" vertical="center" wrapText="1"/>
    </xf>
    <xf numFmtId="1" fontId="18" fillId="0" borderId="26" xfId="1" applyNumberForma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textRotation="90"/>
    </xf>
    <xf numFmtId="0" fontId="36" fillId="0" borderId="26" xfId="0" applyFont="1" applyBorder="1" applyAlignment="1">
      <alignment horizontal="center" vertical="center" textRotation="90"/>
    </xf>
    <xf numFmtId="0" fontId="36" fillId="0" borderId="24" xfId="0" applyFont="1" applyBorder="1" applyAlignment="1">
      <alignment horizontal="center" vertical="center" textRotation="90"/>
    </xf>
    <xf numFmtId="0" fontId="8" fillId="5" borderId="67" xfId="2" applyFont="1" applyFill="1" applyBorder="1" applyAlignment="1">
      <alignment horizontal="center" wrapText="1"/>
    </xf>
    <xf numFmtId="0" fontId="8" fillId="5" borderId="68" xfId="2" applyFont="1" applyFill="1" applyBorder="1" applyAlignment="1">
      <alignment horizontal="center" wrapText="1"/>
    </xf>
    <xf numFmtId="0" fontId="8" fillId="5" borderId="69" xfId="2" applyFont="1" applyFill="1" applyBorder="1" applyAlignment="1">
      <alignment horizontal="center" wrapText="1"/>
    </xf>
    <xf numFmtId="0" fontId="4" fillId="5" borderId="68" xfId="2" applyFont="1" applyFill="1" applyBorder="1" applyAlignment="1">
      <alignment horizontal="center" wrapText="1"/>
    </xf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75" zoomScaleNormal="75" workbookViewId="0">
      <selection activeCell="H23" sqref="H23"/>
    </sheetView>
  </sheetViews>
  <sheetFormatPr defaultRowHeight="12.75" x14ac:dyDescent="0.2"/>
  <cols>
    <col min="2" max="2" width="14.28515625" customWidth="1"/>
    <col min="3" max="3" width="10.7109375" customWidth="1"/>
    <col min="4" max="4" width="12.85546875" customWidth="1"/>
    <col min="5" max="5" width="12.7109375" customWidth="1"/>
    <col min="6" max="7" width="27" customWidth="1"/>
    <col min="8" max="8" width="39.5703125" customWidth="1"/>
    <col min="10" max="10" width="22.7109375" customWidth="1"/>
    <col min="11" max="11" width="28.28515625" customWidth="1"/>
  </cols>
  <sheetData>
    <row r="1" spans="1:17" ht="20.25" thickBot="1" x14ac:dyDescent="0.25">
      <c r="A1" s="324" t="s">
        <v>25</v>
      </c>
      <c r="B1" s="325"/>
      <c r="C1" s="13" t="s">
        <v>24</v>
      </c>
      <c r="D1" s="14" t="s">
        <v>23</v>
      </c>
      <c r="E1" s="14" t="s">
        <v>22</v>
      </c>
      <c r="F1" s="14" t="s">
        <v>21</v>
      </c>
      <c r="G1" s="14" t="s">
        <v>20</v>
      </c>
      <c r="H1" s="13" t="s">
        <v>19</v>
      </c>
    </row>
    <row r="2" spans="1:17" ht="27" customHeight="1" x14ac:dyDescent="0.2">
      <c r="A2" s="4">
        <v>1</v>
      </c>
      <c r="B2" s="3" t="s">
        <v>18</v>
      </c>
      <c r="C2" s="1"/>
      <c r="D2" s="8"/>
      <c r="E2" s="8"/>
      <c r="F2" s="8"/>
      <c r="G2" s="1"/>
      <c r="H2" s="2"/>
      <c r="J2" s="326" t="s">
        <v>17</v>
      </c>
      <c r="K2" s="327"/>
      <c r="L2" s="328"/>
      <c r="M2" s="9"/>
    </row>
    <row r="3" spans="1:17" ht="58.15" customHeight="1" x14ac:dyDescent="0.2">
      <c r="A3" s="4">
        <v>2</v>
      </c>
      <c r="B3" s="3" t="s">
        <v>16</v>
      </c>
      <c r="C3" s="1"/>
      <c r="D3" s="7"/>
      <c r="E3" s="8"/>
      <c r="F3" s="320" t="s">
        <v>192</v>
      </c>
      <c r="G3" s="1"/>
      <c r="H3" s="321" t="s">
        <v>204</v>
      </c>
      <c r="J3" s="12" t="s">
        <v>15</v>
      </c>
      <c r="K3" s="329" t="s">
        <v>14</v>
      </c>
      <c r="L3" s="330"/>
      <c r="M3" s="9"/>
    </row>
    <row r="4" spans="1:17" ht="30.6" customHeight="1" thickBot="1" x14ac:dyDescent="0.25">
      <c r="A4" s="4">
        <v>3</v>
      </c>
      <c r="B4" s="3" t="s">
        <v>13</v>
      </c>
      <c r="C4" s="2"/>
      <c r="D4" s="7"/>
      <c r="E4" s="8"/>
      <c r="F4" s="345" t="s">
        <v>193</v>
      </c>
      <c r="G4" s="350" t="s">
        <v>197</v>
      </c>
      <c r="H4" s="335" t="s">
        <v>202</v>
      </c>
      <c r="J4" s="11" t="s">
        <v>114</v>
      </c>
      <c r="K4" s="331" t="s">
        <v>12</v>
      </c>
      <c r="L4" s="332"/>
      <c r="M4" s="9"/>
    </row>
    <row r="5" spans="1:17" ht="21.6" customHeight="1" thickBot="1" x14ac:dyDescent="0.25">
      <c r="A5" s="4">
        <v>4</v>
      </c>
      <c r="B5" s="3" t="s">
        <v>11</v>
      </c>
      <c r="C5" s="2"/>
      <c r="D5" s="7"/>
      <c r="E5" s="8"/>
      <c r="F5" s="346"/>
      <c r="G5" s="351"/>
      <c r="H5" s="335"/>
      <c r="J5" s="10"/>
      <c r="K5" s="333"/>
      <c r="L5" s="334"/>
      <c r="M5" s="9"/>
    </row>
    <row r="6" spans="1:17" ht="35.450000000000003" customHeight="1" x14ac:dyDescent="0.2">
      <c r="A6" s="4">
        <v>5</v>
      </c>
      <c r="B6" s="3" t="s">
        <v>10</v>
      </c>
      <c r="D6" s="8"/>
      <c r="E6" s="8"/>
      <c r="F6" s="347"/>
      <c r="G6" s="350" t="s">
        <v>198</v>
      </c>
      <c r="H6" s="335" t="s">
        <v>203</v>
      </c>
      <c r="J6" s="336" t="s">
        <v>177</v>
      </c>
      <c r="K6" s="337"/>
      <c r="L6" s="337"/>
      <c r="M6" s="338"/>
    </row>
    <row r="7" spans="1:17" ht="21" customHeight="1" x14ac:dyDescent="0.2">
      <c r="A7" s="4">
        <v>6</v>
      </c>
      <c r="B7" s="3" t="s">
        <v>9</v>
      </c>
      <c r="D7" s="8"/>
      <c r="E7" s="8"/>
      <c r="F7" s="345" t="s">
        <v>194</v>
      </c>
      <c r="G7" s="351"/>
      <c r="H7" s="335"/>
      <c r="J7" s="339"/>
      <c r="K7" s="340"/>
      <c r="L7" s="340"/>
      <c r="M7" s="341"/>
    </row>
    <row r="8" spans="1:17" ht="27.6" customHeight="1" x14ac:dyDescent="0.2">
      <c r="A8" s="4">
        <v>7</v>
      </c>
      <c r="B8" s="3" t="s">
        <v>8</v>
      </c>
      <c r="C8" s="1"/>
      <c r="D8" s="8"/>
      <c r="E8" s="8"/>
      <c r="F8" s="346"/>
      <c r="G8" s="350" t="s">
        <v>199</v>
      </c>
      <c r="H8" s="2"/>
      <c r="J8" s="339"/>
      <c r="K8" s="340"/>
      <c r="L8" s="340"/>
      <c r="M8" s="341"/>
    </row>
    <row r="9" spans="1:17" ht="27.6" customHeight="1" x14ac:dyDescent="0.2">
      <c r="A9" s="4">
        <v>8</v>
      </c>
      <c r="B9" s="3" t="s">
        <v>7</v>
      </c>
      <c r="C9" s="1"/>
      <c r="D9" s="8"/>
      <c r="E9" s="8"/>
      <c r="F9" s="347"/>
      <c r="G9" s="351"/>
      <c r="H9" s="2"/>
      <c r="J9" s="339"/>
      <c r="K9" s="340"/>
      <c r="L9" s="340"/>
      <c r="M9" s="341"/>
    </row>
    <row r="10" spans="1:17" ht="20.25" customHeight="1" x14ac:dyDescent="0.2">
      <c r="A10" s="4">
        <v>9</v>
      </c>
      <c r="B10" s="3" t="s">
        <v>6</v>
      </c>
      <c r="C10" s="1"/>
      <c r="D10" s="7"/>
      <c r="E10" s="8"/>
      <c r="F10" s="350" t="s">
        <v>195</v>
      </c>
      <c r="G10" s="335" t="s">
        <v>201</v>
      </c>
      <c r="H10" s="335" t="s">
        <v>205</v>
      </c>
      <c r="J10" s="339"/>
      <c r="K10" s="340"/>
      <c r="L10" s="340"/>
      <c r="M10" s="341"/>
    </row>
    <row r="11" spans="1:17" ht="27.6" customHeight="1" x14ac:dyDescent="0.2">
      <c r="A11" s="4">
        <v>10</v>
      </c>
      <c r="B11" s="3" t="s">
        <v>5</v>
      </c>
      <c r="C11" s="1"/>
      <c r="D11" s="8"/>
      <c r="E11" s="8"/>
      <c r="F11" s="351"/>
      <c r="G11" s="335"/>
      <c r="H11" s="335"/>
      <c r="J11" s="339"/>
      <c r="K11" s="340"/>
      <c r="L11" s="340"/>
      <c r="M11" s="341"/>
    </row>
    <row r="12" spans="1:17" ht="37.9" customHeight="1" thickBot="1" x14ac:dyDescent="0.25">
      <c r="A12" s="4">
        <v>11</v>
      </c>
      <c r="B12" s="3" t="s">
        <v>4</v>
      </c>
      <c r="C12" s="1"/>
      <c r="D12" s="8"/>
      <c r="E12" s="8"/>
      <c r="F12" s="2"/>
      <c r="G12" s="321" t="s">
        <v>200</v>
      </c>
      <c r="H12" s="321" t="s">
        <v>206</v>
      </c>
      <c r="J12" s="342"/>
      <c r="K12" s="343"/>
      <c r="L12" s="343"/>
      <c r="M12" s="344"/>
    </row>
    <row r="13" spans="1:17" ht="27.6" customHeight="1" x14ac:dyDescent="0.2">
      <c r="A13" s="4">
        <v>12</v>
      </c>
      <c r="B13" s="3" t="s">
        <v>3</v>
      </c>
      <c r="C13" s="3"/>
      <c r="D13" s="2"/>
      <c r="E13" s="2"/>
      <c r="F13" s="2"/>
      <c r="G13" s="2"/>
      <c r="H13" s="2"/>
      <c r="J13" s="6"/>
      <c r="K13" s="6"/>
      <c r="L13" s="6"/>
      <c r="M13" s="5"/>
    </row>
    <row r="14" spans="1:17" ht="27.6" customHeight="1" x14ac:dyDescent="0.2">
      <c r="A14" s="4">
        <v>13</v>
      </c>
      <c r="B14" s="3" t="s">
        <v>2</v>
      </c>
      <c r="C14" s="319"/>
      <c r="D14" s="2"/>
      <c r="E14" s="2"/>
      <c r="F14" s="335" t="s">
        <v>196</v>
      </c>
      <c r="G14" s="2"/>
      <c r="H14" s="2"/>
      <c r="J14" s="348" t="s">
        <v>178</v>
      </c>
      <c r="K14" s="348"/>
      <c r="L14" s="348"/>
      <c r="M14" s="348"/>
      <c r="N14" s="348"/>
      <c r="O14" s="348"/>
      <c r="P14" s="348"/>
      <c r="Q14" s="348"/>
    </row>
    <row r="15" spans="1:17" ht="20.25" x14ac:dyDescent="0.2">
      <c r="A15" s="4">
        <v>14</v>
      </c>
      <c r="B15" s="3" t="s">
        <v>1</v>
      </c>
      <c r="C15" s="319"/>
      <c r="D15" s="2"/>
      <c r="E15" s="2"/>
      <c r="F15" s="335"/>
      <c r="G15" s="2"/>
      <c r="H15" s="2"/>
      <c r="J15" s="348"/>
      <c r="K15" s="348"/>
      <c r="L15" s="348"/>
      <c r="M15" s="348"/>
      <c r="N15" s="348"/>
      <c r="O15" s="348"/>
      <c r="P15" s="348"/>
      <c r="Q15" s="348"/>
    </row>
    <row r="16" spans="1:17" ht="49.15" customHeight="1" x14ac:dyDescent="0.2">
      <c r="A16" s="4">
        <v>15</v>
      </c>
      <c r="B16" s="3" t="s">
        <v>0</v>
      </c>
      <c r="C16" s="319"/>
      <c r="D16" s="2"/>
      <c r="E16" s="2"/>
      <c r="F16" s="2"/>
      <c r="G16" s="2"/>
      <c r="H16" s="2"/>
      <c r="J16" s="348"/>
      <c r="K16" s="348"/>
      <c r="L16" s="348"/>
      <c r="M16" s="348"/>
      <c r="N16" s="348"/>
      <c r="O16" s="348"/>
      <c r="P16" s="348"/>
      <c r="Q16" s="348"/>
    </row>
    <row r="17" spans="4:17" ht="13.15" customHeight="1" x14ac:dyDescent="0.2">
      <c r="D17" s="2"/>
      <c r="E17" s="2"/>
      <c r="F17" s="2"/>
      <c r="G17" s="2"/>
      <c r="H17" s="2"/>
      <c r="J17" s="348"/>
      <c r="K17" s="348"/>
      <c r="L17" s="348"/>
      <c r="M17" s="348"/>
      <c r="N17" s="348"/>
      <c r="O17" s="348"/>
      <c r="P17" s="348"/>
      <c r="Q17" s="348"/>
    </row>
    <row r="18" spans="4:17" ht="12.75" customHeight="1" x14ac:dyDescent="0.2">
      <c r="J18" s="348"/>
      <c r="K18" s="348"/>
      <c r="L18" s="348"/>
      <c r="M18" s="348"/>
      <c r="N18" s="348"/>
      <c r="O18" s="348"/>
      <c r="P18" s="348"/>
      <c r="Q18" s="348"/>
    </row>
    <row r="19" spans="4:17" ht="55.9" customHeight="1" x14ac:dyDescent="0.2">
      <c r="D19" s="323"/>
      <c r="E19" s="323"/>
      <c r="F19" s="323"/>
      <c r="J19" s="348"/>
      <c r="K19" s="348"/>
      <c r="L19" s="348"/>
      <c r="M19" s="348"/>
      <c r="N19" s="348"/>
      <c r="O19" s="348"/>
      <c r="P19" s="348"/>
      <c r="Q19" s="348"/>
    </row>
    <row r="20" spans="4:17" ht="12.75" customHeight="1" x14ac:dyDescent="0.2">
      <c r="F20" s="349" t="s">
        <v>26</v>
      </c>
      <c r="G20" s="349"/>
      <c r="J20" s="348"/>
      <c r="K20" s="348"/>
      <c r="L20" s="348"/>
      <c r="M20" s="348"/>
      <c r="N20" s="348"/>
      <c r="O20" s="348"/>
      <c r="P20" s="348"/>
      <c r="Q20" s="348"/>
    </row>
    <row r="21" spans="4:17" ht="15" x14ac:dyDescent="0.2">
      <c r="F21" s="352" t="s">
        <v>207</v>
      </c>
      <c r="G21" s="352"/>
    </row>
    <row r="22" spans="4:17" ht="15" x14ac:dyDescent="0.2">
      <c r="F22" s="352" t="s">
        <v>208</v>
      </c>
      <c r="G22" s="352"/>
    </row>
    <row r="23" spans="4:17" ht="15" x14ac:dyDescent="0.2">
      <c r="F23" s="352" t="s">
        <v>209</v>
      </c>
      <c r="G23" s="352"/>
    </row>
    <row r="24" spans="4:17" ht="15" x14ac:dyDescent="0.2">
      <c r="F24" s="352" t="s">
        <v>210</v>
      </c>
      <c r="G24" s="352"/>
    </row>
    <row r="25" spans="4:17" ht="18" x14ac:dyDescent="0.2">
      <c r="G25" s="322"/>
      <c r="H25" s="15"/>
      <c r="I25" s="15"/>
    </row>
    <row r="26" spans="4:17" ht="18" x14ac:dyDescent="0.2">
      <c r="G26" s="322"/>
      <c r="H26" s="16"/>
      <c r="I26" s="16"/>
    </row>
    <row r="27" spans="4:17" ht="15" x14ac:dyDescent="0.2">
      <c r="H27" s="16"/>
      <c r="I27" s="16"/>
    </row>
    <row r="28" spans="4:17" ht="15" x14ac:dyDescent="0.2">
      <c r="H28" s="16"/>
      <c r="I28" s="16"/>
    </row>
    <row r="29" spans="4:17" ht="15" x14ac:dyDescent="0.2">
      <c r="H29" s="16"/>
      <c r="I29" s="16"/>
    </row>
  </sheetData>
  <mergeCells count="23">
    <mergeCell ref="F21:G21"/>
    <mergeCell ref="F22:G22"/>
    <mergeCell ref="F23:G23"/>
    <mergeCell ref="F24:G24"/>
    <mergeCell ref="G4:G5"/>
    <mergeCell ref="G6:G7"/>
    <mergeCell ref="G8:G9"/>
    <mergeCell ref="J14:Q20"/>
    <mergeCell ref="G10:G11"/>
    <mergeCell ref="F20:G20"/>
    <mergeCell ref="F10:F11"/>
    <mergeCell ref="F14:F15"/>
    <mergeCell ref="J6:M12"/>
    <mergeCell ref="H6:H7"/>
    <mergeCell ref="H10:H11"/>
    <mergeCell ref="F7:F9"/>
    <mergeCell ref="F4:F6"/>
    <mergeCell ref="A1:B1"/>
    <mergeCell ref="J2:L2"/>
    <mergeCell ref="K3:L3"/>
    <mergeCell ref="K4:L4"/>
    <mergeCell ref="K5:L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76"/>
  <sheetViews>
    <sheetView showGridLines="0" topLeftCell="A16" zoomScale="60" zoomScaleNormal="60" zoomScaleSheetLayoutView="70" zoomScalePageLayoutView="80" workbookViewId="0">
      <selection activeCell="B60" sqref="B60"/>
    </sheetView>
  </sheetViews>
  <sheetFormatPr defaultColWidth="9.140625" defaultRowHeight="12.75" x14ac:dyDescent="0.2"/>
  <cols>
    <col min="1" max="1" width="4.85546875" style="27" customWidth="1"/>
    <col min="2" max="2" width="20.42578125" style="27" customWidth="1"/>
    <col min="3" max="3" width="41.42578125" style="28" customWidth="1"/>
    <col min="4" max="4" width="21.85546875" style="28" customWidth="1"/>
    <col min="5" max="5" width="7.5703125" style="24" bestFit="1" customWidth="1"/>
    <col min="6" max="6" width="8.140625" style="24" customWidth="1"/>
    <col min="7" max="7" width="4" style="24" bestFit="1" customWidth="1"/>
    <col min="8" max="8" width="5.42578125" style="24" customWidth="1"/>
    <col min="9" max="9" width="4" style="24" bestFit="1" customWidth="1"/>
    <col min="10" max="10" width="3.42578125" style="24" customWidth="1"/>
    <col min="11" max="11" width="4.5703125" style="24" customWidth="1"/>
    <col min="12" max="12" width="4.28515625" style="24" customWidth="1"/>
    <col min="13" max="13" width="4.42578125" style="24" customWidth="1"/>
    <col min="14" max="14" width="3.7109375" style="24" customWidth="1"/>
    <col min="15" max="15" width="3.42578125" style="24" customWidth="1"/>
    <col min="16" max="16" width="4.5703125" style="24" customWidth="1"/>
    <col min="17" max="17" width="4.42578125" style="24" customWidth="1"/>
    <col min="18" max="18" width="4.5703125" style="24" customWidth="1"/>
    <col min="19" max="19" width="4.7109375" style="24" customWidth="1"/>
    <col min="20" max="20" width="3.42578125" style="24" customWidth="1"/>
    <col min="21" max="21" width="4.85546875" style="24" customWidth="1"/>
    <col min="22" max="22" width="3.42578125" style="24" customWidth="1"/>
    <col min="23" max="23" width="4.42578125" style="24" customWidth="1"/>
    <col min="24" max="25" width="3.42578125" style="24" customWidth="1"/>
    <col min="26" max="26" width="4.5703125" style="24" customWidth="1"/>
    <col min="27" max="30" width="3.42578125" style="24" customWidth="1"/>
    <col min="31" max="31" width="4.5703125" style="24" customWidth="1"/>
    <col min="32" max="35" width="3.42578125" style="24" customWidth="1"/>
    <col min="36" max="36" width="4.5703125" style="24" customWidth="1"/>
    <col min="37" max="40" width="3.42578125" style="24" customWidth="1"/>
    <col min="41" max="41" width="4.5703125" style="24" customWidth="1"/>
    <col min="42" max="42" width="34.42578125" style="24" bestFit="1" customWidth="1"/>
    <col min="43" max="44" width="9.140625" style="24" hidden="1" customWidth="1"/>
    <col min="45" max="16384" width="9.140625" style="24"/>
  </cols>
  <sheetData>
    <row r="1" spans="1:47" s="19" customFormat="1" ht="18" x14ac:dyDescent="0.2">
      <c r="A1" s="17" t="s">
        <v>27</v>
      </c>
      <c r="B1" s="17"/>
      <c r="C1" s="18"/>
      <c r="D1" s="18"/>
      <c r="J1" s="20"/>
      <c r="K1" s="355" t="s">
        <v>28</v>
      </c>
      <c r="L1" s="355"/>
      <c r="M1" s="355"/>
      <c r="N1" s="355"/>
      <c r="O1" s="355"/>
      <c r="P1" s="355"/>
      <c r="Q1" s="355"/>
      <c r="R1" s="21"/>
      <c r="S1" s="21"/>
      <c r="T1" s="21"/>
      <c r="U1" s="21"/>
      <c r="V1" s="22"/>
      <c r="W1" s="22"/>
      <c r="X1" s="22"/>
      <c r="Y1" s="22"/>
      <c r="Z1" s="22"/>
      <c r="AA1" s="22"/>
      <c r="AB1" s="22"/>
      <c r="AF1" s="356" t="s">
        <v>29</v>
      </c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23"/>
    </row>
    <row r="2" spans="1:47" s="19" customFormat="1" ht="18" x14ac:dyDescent="0.2">
      <c r="A2" s="17" t="s">
        <v>30</v>
      </c>
      <c r="B2" s="17"/>
      <c r="C2" s="18"/>
      <c r="D2" s="18"/>
      <c r="N2" s="22" t="s">
        <v>31</v>
      </c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3"/>
      <c r="AD2" s="23"/>
      <c r="AE2" s="23"/>
      <c r="AF2" s="356" t="s">
        <v>32</v>
      </c>
      <c r="AG2" s="356"/>
      <c r="AH2" s="356"/>
      <c r="AI2" s="356"/>
      <c r="AJ2" s="356"/>
      <c r="AK2" s="356"/>
      <c r="AL2" s="356"/>
      <c r="AM2" s="356"/>
      <c r="AN2" s="356"/>
      <c r="AO2" s="356"/>
      <c r="AP2" s="356"/>
    </row>
    <row r="3" spans="1:47" s="19" customFormat="1" ht="18" x14ac:dyDescent="0.2">
      <c r="A3" s="17"/>
      <c r="B3" s="17"/>
      <c r="C3" s="18"/>
      <c r="D3" s="18"/>
      <c r="J3" s="357" t="s">
        <v>33</v>
      </c>
      <c r="K3" s="357"/>
      <c r="L3" s="357"/>
      <c r="M3" s="357"/>
      <c r="N3" s="357"/>
      <c r="O3" s="357"/>
      <c r="P3" s="357"/>
      <c r="Q3" s="357"/>
      <c r="R3" s="357"/>
      <c r="S3" s="22"/>
      <c r="T3" s="22"/>
      <c r="U3" s="22"/>
      <c r="V3" s="22"/>
      <c r="W3" s="22"/>
      <c r="X3" s="22"/>
      <c r="Y3" s="22"/>
      <c r="Z3" s="22"/>
      <c r="AA3" s="22"/>
      <c r="AB3" s="22"/>
      <c r="AC3" s="23"/>
      <c r="AD3" s="23"/>
      <c r="AE3" s="23"/>
      <c r="AF3" s="356" t="s">
        <v>34</v>
      </c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24"/>
      <c r="AT3" s="24"/>
      <c r="AU3" s="24"/>
    </row>
    <row r="4" spans="1:47" s="19" customFormat="1" ht="18.75" x14ac:dyDescent="0.2">
      <c r="A4" s="17"/>
      <c r="B4" s="17"/>
      <c r="C4" s="18"/>
      <c r="D4" s="18"/>
      <c r="H4" s="25"/>
      <c r="I4" s="25"/>
      <c r="J4" s="25" t="s">
        <v>35</v>
      </c>
      <c r="K4" s="25"/>
      <c r="L4" s="25"/>
      <c r="M4" s="25"/>
      <c r="N4" s="25"/>
      <c r="O4" s="25"/>
      <c r="P4" s="25"/>
      <c r="Q4" s="25"/>
      <c r="R4" s="25"/>
      <c r="S4" s="26"/>
      <c r="T4" s="26"/>
      <c r="U4" s="22"/>
      <c r="V4" s="22"/>
      <c r="W4" s="22"/>
      <c r="X4" s="22"/>
      <c r="Y4" s="22"/>
      <c r="Z4" s="22"/>
      <c r="AA4" s="22"/>
      <c r="AB4" s="22"/>
      <c r="AC4" s="23"/>
      <c r="AD4" s="23"/>
      <c r="AE4" s="23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24"/>
      <c r="AT4" s="24"/>
      <c r="AU4" s="24"/>
    </row>
    <row r="5" spans="1:47" ht="18" customHeight="1" x14ac:dyDescent="0.2"/>
    <row r="6" spans="1:47" ht="25.5" customHeight="1" thickBot="1" x14ac:dyDescent="0.25">
      <c r="A6" s="358" t="s">
        <v>36</v>
      </c>
      <c r="B6" s="358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59"/>
    </row>
    <row r="7" spans="1:47" s="30" customFormat="1" ht="20.25" customHeight="1" thickBot="1" x14ac:dyDescent="0.25">
      <c r="A7" s="360"/>
      <c r="B7" s="29"/>
      <c r="C7" s="363" t="s">
        <v>37</v>
      </c>
      <c r="D7" s="364"/>
      <c r="E7" s="369" t="s">
        <v>38</v>
      </c>
      <c r="F7" s="372" t="s">
        <v>39</v>
      </c>
      <c r="G7" s="375" t="s">
        <v>40</v>
      </c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6"/>
      <c r="AP7" s="353" t="s">
        <v>41</v>
      </c>
    </row>
    <row r="8" spans="1:47" s="30" customFormat="1" ht="20.25" customHeight="1" x14ac:dyDescent="0.2">
      <c r="A8" s="361"/>
      <c r="B8" s="31"/>
      <c r="C8" s="365"/>
      <c r="D8" s="366"/>
      <c r="E8" s="370"/>
      <c r="F8" s="373"/>
      <c r="G8" s="32"/>
      <c r="H8" s="33"/>
      <c r="I8" s="33" t="s">
        <v>42</v>
      </c>
      <c r="J8" s="33"/>
      <c r="K8" s="34"/>
      <c r="L8" s="35"/>
      <c r="M8" s="33"/>
      <c r="N8" s="33" t="s">
        <v>43</v>
      </c>
      <c r="O8" s="33"/>
      <c r="P8" s="34"/>
      <c r="Q8" s="35"/>
      <c r="R8" s="33"/>
      <c r="S8" s="36" t="s">
        <v>44</v>
      </c>
      <c r="T8" s="33"/>
      <c r="U8" s="34"/>
      <c r="V8" s="35"/>
      <c r="W8" s="33"/>
      <c r="X8" s="36" t="s">
        <v>45</v>
      </c>
      <c r="Y8" s="33"/>
      <c r="Z8" s="34"/>
      <c r="AA8" s="35"/>
      <c r="AB8" s="33"/>
      <c r="AC8" s="36" t="s">
        <v>46</v>
      </c>
      <c r="AD8" s="33"/>
      <c r="AE8" s="34"/>
      <c r="AF8" s="35"/>
      <c r="AG8" s="33"/>
      <c r="AH8" s="33" t="s">
        <v>47</v>
      </c>
      <c r="AI8" s="33"/>
      <c r="AJ8" s="34"/>
      <c r="AK8" s="35"/>
      <c r="AL8" s="33"/>
      <c r="AM8" s="33" t="s">
        <v>48</v>
      </c>
      <c r="AN8" s="33"/>
      <c r="AO8" s="37"/>
      <c r="AP8" s="354"/>
    </row>
    <row r="9" spans="1:47" s="30" customFormat="1" ht="19.5" customHeight="1" thickBot="1" x14ac:dyDescent="0.25">
      <c r="A9" s="362"/>
      <c r="B9" s="38"/>
      <c r="C9" s="367"/>
      <c r="D9" s="368"/>
      <c r="E9" s="371"/>
      <c r="F9" s="374"/>
      <c r="G9" s="39" t="s">
        <v>49</v>
      </c>
      <c r="H9" s="40" t="s">
        <v>50</v>
      </c>
      <c r="I9" s="40" t="s">
        <v>51</v>
      </c>
      <c r="J9" s="40" t="s">
        <v>52</v>
      </c>
      <c r="K9" s="41" t="s">
        <v>53</v>
      </c>
      <c r="L9" s="42" t="s">
        <v>49</v>
      </c>
      <c r="M9" s="40" t="s">
        <v>50</v>
      </c>
      <c r="N9" s="40" t="s">
        <v>51</v>
      </c>
      <c r="O9" s="40" t="s">
        <v>52</v>
      </c>
      <c r="P9" s="41" t="s">
        <v>53</v>
      </c>
      <c r="Q9" s="42" t="s">
        <v>49</v>
      </c>
      <c r="R9" s="40" t="s">
        <v>50</v>
      </c>
      <c r="S9" s="40" t="s">
        <v>51</v>
      </c>
      <c r="T9" s="40" t="s">
        <v>52</v>
      </c>
      <c r="U9" s="41" t="s">
        <v>53</v>
      </c>
      <c r="V9" s="42" t="s">
        <v>49</v>
      </c>
      <c r="W9" s="40" t="s">
        <v>50</v>
      </c>
      <c r="X9" s="40" t="s">
        <v>51</v>
      </c>
      <c r="Y9" s="40" t="s">
        <v>52</v>
      </c>
      <c r="Z9" s="41" t="s">
        <v>53</v>
      </c>
      <c r="AA9" s="42" t="s">
        <v>49</v>
      </c>
      <c r="AB9" s="40" t="s">
        <v>50</v>
      </c>
      <c r="AC9" s="40" t="s">
        <v>51</v>
      </c>
      <c r="AD9" s="40" t="s">
        <v>52</v>
      </c>
      <c r="AE9" s="41" t="s">
        <v>53</v>
      </c>
      <c r="AF9" s="42" t="s">
        <v>49</v>
      </c>
      <c r="AG9" s="40" t="s">
        <v>50</v>
      </c>
      <c r="AH9" s="40" t="s">
        <v>51</v>
      </c>
      <c r="AI9" s="40" t="s">
        <v>52</v>
      </c>
      <c r="AJ9" s="41" t="s">
        <v>53</v>
      </c>
      <c r="AK9" s="42" t="s">
        <v>49</v>
      </c>
      <c r="AL9" s="40" t="s">
        <v>50</v>
      </c>
      <c r="AM9" s="40" t="s">
        <v>51</v>
      </c>
      <c r="AN9" s="40" t="s">
        <v>52</v>
      </c>
      <c r="AO9" s="43" t="s">
        <v>53</v>
      </c>
      <c r="AP9" s="44" t="s">
        <v>54</v>
      </c>
    </row>
    <row r="10" spans="1:47" s="30" customFormat="1" ht="18.75" customHeight="1" thickBot="1" x14ac:dyDescent="0.25">
      <c r="A10" s="379" t="s">
        <v>55</v>
      </c>
      <c r="B10" s="380"/>
      <c r="C10" s="380"/>
      <c r="D10" s="381"/>
      <c r="E10" s="45">
        <f>SUM(E11:E19)</f>
        <v>128</v>
      </c>
      <c r="F10" s="46">
        <f>SUM(F11:F19)</f>
        <v>41</v>
      </c>
      <c r="G10" s="45">
        <f>SUM(G11:G19)</f>
        <v>20</v>
      </c>
      <c r="H10" s="47">
        <f>SUM(H11:H19)</f>
        <v>20</v>
      </c>
      <c r="I10" s="47">
        <f>SUM(I11:I19)</f>
        <v>8</v>
      </c>
      <c r="J10" s="47"/>
      <c r="K10" s="48">
        <f>SUM(K11:K19)</f>
        <v>15</v>
      </c>
      <c r="L10" s="45">
        <f>SUM(L11:L19)</f>
        <v>24</v>
      </c>
      <c r="M10" s="47">
        <f>SUM(M11:M19)</f>
        <v>16</v>
      </c>
      <c r="N10" s="47">
        <f>SUM(N11:N19)</f>
        <v>8</v>
      </c>
      <c r="O10" s="47"/>
      <c r="P10" s="48">
        <f>SUM(P11:P19)</f>
        <v>14</v>
      </c>
      <c r="Q10" s="45">
        <f>SUM(Q11:Q19)</f>
        <v>8</v>
      </c>
      <c r="R10" s="47">
        <f>SUM(R11:R19)</f>
        <v>16</v>
      </c>
      <c r="S10" s="47">
        <f>SUM(S11:S19)</f>
        <v>0</v>
      </c>
      <c r="T10" s="47"/>
      <c r="U10" s="48">
        <f>SUM(U11:U19)</f>
        <v>8</v>
      </c>
      <c r="V10" s="45">
        <f>SUM(V11:V19)</f>
        <v>8</v>
      </c>
      <c r="W10" s="47">
        <f>SUM(W11:W19)</f>
        <v>0</v>
      </c>
      <c r="X10" s="47">
        <f>SUM(X11:X19)</f>
        <v>0</v>
      </c>
      <c r="Y10" s="47"/>
      <c r="Z10" s="48">
        <f>SUM(Z11:Z19)</f>
        <v>4</v>
      </c>
      <c r="AA10" s="45">
        <f>SUM(AA11:AA19)</f>
        <v>0</v>
      </c>
      <c r="AB10" s="47">
        <f>SUM(AB11:AB19)</f>
        <v>0</v>
      </c>
      <c r="AC10" s="47">
        <f>SUM(AC11:AC19)</f>
        <v>0</v>
      </c>
      <c r="AD10" s="47"/>
      <c r="AE10" s="48">
        <f>SUM(AE11:AE19)</f>
        <v>0</v>
      </c>
      <c r="AF10" s="45">
        <f>SUM(AF11:AF19)</f>
        <v>0</v>
      </c>
      <c r="AG10" s="47">
        <f>SUM(AG11:AG19)</f>
        <v>0</v>
      </c>
      <c r="AH10" s="47">
        <f>SUM(AH11:AH19)</f>
        <v>0</v>
      </c>
      <c r="AI10" s="47"/>
      <c r="AJ10" s="48">
        <f>SUM(AJ11:AJ19)</f>
        <v>0</v>
      </c>
      <c r="AK10" s="45">
        <f>SUM(AK11:AK19)</f>
        <v>0</v>
      </c>
      <c r="AL10" s="47">
        <f>SUM(AL11:AL19)</f>
        <v>0</v>
      </c>
      <c r="AM10" s="47">
        <f>SUM(AM11:AM19)</f>
        <v>0</v>
      </c>
      <c r="AN10" s="47"/>
      <c r="AO10" s="46">
        <f>SUM(AO11:AO19)</f>
        <v>0</v>
      </c>
      <c r="AP10" s="49"/>
    </row>
    <row r="11" spans="1:47" s="90" customFormat="1" ht="15" customHeight="1" x14ac:dyDescent="0.2">
      <c r="A11" s="318" t="s">
        <v>42</v>
      </c>
      <c r="B11" s="218" t="s">
        <v>56</v>
      </c>
      <c r="C11" s="382" t="s">
        <v>57</v>
      </c>
      <c r="D11" s="383"/>
      <c r="E11" s="219">
        <f t="shared" ref="E11:E18" si="0">SUM(G11,H11,I11,L11,M11,N11,Q11,R11,S11,V11,W11,X11,AA11,AB11,AC11,AF11,AG11,AH11,AK11,AL11,AM11)</f>
        <v>16</v>
      </c>
      <c r="F11" s="220">
        <f>SUM(K11,P11,U11,Z11,AE11,AJ11,AO11)</f>
        <v>6</v>
      </c>
      <c r="G11" s="221">
        <v>8</v>
      </c>
      <c r="H11" s="222">
        <v>8</v>
      </c>
      <c r="I11" s="222">
        <v>0</v>
      </c>
      <c r="J11" s="222" t="s">
        <v>58</v>
      </c>
      <c r="K11" s="223">
        <v>6</v>
      </c>
      <c r="L11" s="53"/>
      <c r="M11" s="54"/>
      <c r="N11" s="54"/>
      <c r="O11" s="54"/>
      <c r="P11" s="55"/>
      <c r="Q11" s="53"/>
      <c r="R11" s="54"/>
      <c r="S11" s="54"/>
      <c r="T11" s="54"/>
      <c r="U11" s="55"/>
      <c r="V11" s="53"/>
      <c r="W11" s="54"/>
      <c r="X11" s="54"/>
      <c r="Y11" s="54"/>
      <c r="Z11" s="55"/>
      <c r="AA11" s="53"/>
      <c r="AB11" s="54"/>
      <c r="AC11" s="54"/>
      <c r="AD11" s="54"/>
      <c r="AE11" s="55"/>
      <c r="AF11" s="53"/>
      <c r="AG11" s="54"/>
      <c r="AH11" s="54"/>
      <c r="AI11" s="54"/>
      <c r="AJ11" s="55"/>
      <c r="AK11" s="53"/>
      <c r="AL11" s="54"/>
      <c r="AM11" s="54"/>
      <c r="AN11" s="54"/>
      <c r="AO11" s="89"/>
      <c r="AP11" s="60" t="s">
        <v>59</v>
      </c>
    </row>
    <row r="12" spans="1:47" s="30" customFormat="1" ht="15" customHeight="1" x14ac:dyDescent="0.2">
      <c r="A12" s="50" t="s">
        <v>43</v>
      </c>
      <c r="B12" s="51" t="s">
        <v>60</v>
      </c>
      <c r="C12" s="384" t="s">
        <v>61</v>
      </c>
      <c r="D12" s="385"/>
      <c r="E12" s="52">
        <f t="shared" si="0"/>
        <v>16</v>
      </c>
      <c r="F12" s="61">
        <f t="shared" ref="F12:F18" si="1">SUM(K12,P12,U12,Z12,AE12,AJ12,AO12)</f>
        <v>6</v>
      </c>
      <c r="G12" s="62"/>
      <c r="H12" s="63"/>
      <c r="I12" s="63"/>
      <c r="J12" s="63"/>
      <c r="K12" s="64"/>
      <c r="L12" s="62">
        <v>8</v>
      </c>
      <c r="M12" s="63">
        <v>8</v>
      </c>
      <c r="N12" s="63">
        <v>0</v>
      </c>
      <c r="O12" s="63" t="s">
        <v>58</v>
      </c>
      <c r="P12" s="64">
        <v>6</v>
      </c>
      <c r="Q12" s="62"/>
      <c r="R12" s="65"/>
      <c r="S12" s="65"/>
      <c r="T12" s="65"/>
      <c r="U12" s="66"/>
      <c r="V12" s="67"/>
      <c r="W12" s="65"/>
      <c r="X12" s="65"/>
      <c r="Y12" s="65"/>
      <c r="Z12" s="66"/>
      <c r="AA12" s="67"/>
      <c r="AB12" s="65"/>
      <c r="AC12" s="65"/>
      <c r="AD12" s="65"/>
      <c r="AE12" s="66"/>
      <c r="AF12" s="67"/>
      <c r="AG12" s="65"/>
      <c r="AH12" s="65"/>
      <c r="AI12" s="65"/>
      <c r="AJ12" s="66"/>
      <c r="AK12" s="67"/>
      <c r="AL12" s="65"/>
      <c r="AM12" s="65"/>
      <c r="AN12" s="65"/>
      <c r="AO12" s="68"/>
      <c r="AP12" s="69" t="s">
        <v>62</v>
      </c>
    </row>
    <row r="13" spans="1:47" s="90" customFormat="1" ht="15" customHeight="1" x14ac:dyDescent="0.2">
      <c r="A13" s="318" t="s">
        <v>44</v>
      </c>
      <c r="B13" s="218" t="s">
        <v>63</v>
      </c>
      <c r="C13" s="386" t="s">
        <v>64</v>
      </c>
      <c r="D13" s="387"/>
      <c r="E13" s="219">
        <f t="shared" si="0"/>
        <v>16</v>
      </c>
      <c r="F13" s="225">
        <f t="shared" si="1"/>
        <v>4</v>
      </c>
      <c r="G13" s="226">
        <v>8</v>
      </c>
      <c r="H13" s="227">
        <v>0</v>
      </c>
      <c r="I13" s="227">
        <v>8</v>
      </c>
      <c r="J13" s="227" t="s">
        <v>58</v>
      </c>
      <c r="K13" s="228">
        <v>4</v>
      </c>
      <c r="L13" s="62"/>
      <c r="M13" s="63"/>
      <c r="N13" s="63"/>
      <c r="O13" s="63"/>
      <c r="P13" s="64"/>
      <c r="Q13" s="62"/>
      <c r="R13" s="63"/>
      <c r="S13" s="63"/>
      <c r="T13" s="63"/>
      <c r="U13" s="64"/>
      <c r="V13" s="62"/>
      <c r="W13" s="63"/>
      <c r="X13" s="63"/>
      <c r="Y13" s="63"/>
      <c r="Z13" s="64"/>
      <c r="AA13" s="62"/>
      <c r="AB13" s="63"/>
      <c r="AC13" s="63"/>
      <c r="AD13" s="63"/>
      <c r="AE13" s="64"/>
      <c r="AF13" s="62"/>
      <c r="AG13" s="63"/>
      <c r="AH13" s="63"/>
      <c r="AI13" s="63"/>
      <c r="AJ13" s="64"/>
      <c r="AK13" s="62"/>
      <c r="AL13" s="63"/>
      <c r="AM13" s="63"/>
      <c r="AN13" s="63"/>
      <c r="AO13" s="93"/>
      <c r="AP13" s="60" t="s">
        <v>59</v>
      </c>
    </row>
    <row r="14" spans="1:47" s="30" customFormat="1" ht="15" customHeight="1" x14ac:dyDescent="0.2">
      <c r="A14" s="50" t="s">
        <v>45</v>
      </c>
      <c r="B14" s="51" t="s">
        <v>65</v>
      </c>
      <c r="C14" s="388" t="s">
        <v>66</v>
      </c>
      <c r="D14" s="389"/>
      <c r="E14" s="70">
        <f t="shared" si="0"/>
        <v>16</v>
      </c>
      <c r="F14" s="71">
        <f t="shared" si="1"/>
        <v>4</v>
      </c>
      <c r="G14" s="67"/>
      <c r="H14" s="65"/>
      <c r="I14" s="65"/>
      <c r="J14" s="65"/>
      <c r="K14" s="66"/>
      <c r="L14" s="67">
        <v>8</v>
      </c>
      <c r="M14" s="65">
        <v>0</v>
      </c>
      <c r="N14" s="65">
        <v>8</v>
      </c>
      <c r="O14" s="65" t="s">
        <v>58</v>
      </c>
      <c r="P14" s="66">
        <v>4</v>
      </c>
      <c r="Q14" s="67"/>
      <c r="R14" s="65"/>
      <c r="S14" s="65"/>
      <c r="T14" s="65"/>
      <c r="U14" s="66"/>
      <c r="V14" s="67"/>
      <c r="W14" s="65"/>
      <c r="X14" s="65"/>
      <c r="Y14" s="65"/>
      <c r="Z14" s="66"/>
      <c r="AA14" s="67"/>
      <c r="AB14" s="65"/>
      <c r="AC14" s="65"/>
      <c r="AD14" s="65"/>
      <c r="AE14" s="66"/>
      <c r="AF14" s="67"/>
      <c r="AG14" s="65"/>
      <c r="AH14" s="65"/>
      <c r="AI14" s="65"/>
      <c r="AJ14" s="66"/>
      <c r="AK14" s="67"/>
      <c r="AL14" s="65"/>
      <c r="AM14" s="65"/>
      <c r="AN14" s="65"/>
      <c r="AO14" s="68"/>
      <c r="AP14" s="69" t="s">
        <v>63</v>
      </c>
    </row>
    <row r="15" spans="1:47" s="90" customFormat="1" ht="15" customHeight="1" x14ac:dyDescent="0.2">
      <c r="A15" s="318" t="s">
        <v>46</v>
      </c>
      <c r="B15" s="218" t="s">
        <v>67</v>
      </c>
      <c r="C15" s="386" t="s">
        <v>68</v>
      </c>
      <c r="D15" s="387"/>
      <c r="E15" s="219">
        <f t="shared" si="0"/>
        <v>16</v>
      </c>
      <c r="F15" s="225">
        <f t="shared" si="1"/>
        <v>5</v>
      </c>
      <c r="G15" s="226">
        <v>4</v>
      </c>
      <c r="H15" s="227">
        <v>12</v>
      </c>
      <c r="I15" s="227">
        <v>0</v>
      </c>
      <c r="J15" s="227" t="s">
        <v>69</v>
      </c>
      <c r="K15" s="228">
        <v>5</v>
      </c>
      <c r="L15" s="62"/>
      <c r="M15" s="63"/>
      <c r="N15" s="63"/>
      <c r="O15" s="63"/>
      <c r="P15" s="64"/>
      <c r="Q15" s="62"/>
      <c r="R15" s="63"/>
      <c r="S15" s="63"/>
      <c r="T15" s="63"/>
      <c r="U15" s="64"/>
      <c r="V15" s="62"/>
      <c r="W15" s="63"/>
      <c r="X15" s="63"/>
      <c r="Y15" s="63"/>
      <c r="Z15" s="64"/>
      <c r="AA15" s="62"/>
      <c r="AB15" s="63"/>
      <c r="AC15" s="63"/>
      <c r="AD15" s="63"/>
      <c r="AE15" s="64"/>
      <c r="AF15" s="62"/>
      <c r="AG15" s="63"/>
      <c r="AH15" s="63"/>
      <c r="AI15" s="63"/>
      <c r="AJ15" s="64"/>
      <c r="AK15" s="62"/>
      <c r="AL15" s="63"/>
      <c r="AM15" s="63"/>
      <c r="AN15" s="63"/>
      <c r="AO15" s="93"/>
      <c r="AP15" s="60" t="s">
        <v>59</v>
      </c>
    </row>
    <row r="16" spans="1:47" s="30" customFormat="1" ht="15" customHeight="1" x14ac:dyDescent="0.2">
      <c r="A16" s="50" t="s">
        <v>47</v>
      </c>
      <c r="B16" s="51" t="s">
        <v>70</v>
      </c>
      <c r="C16" s="384" t="s">
        <v>71</v>
      </c>
      <c r="D16" s="385"/>
      <c r="E16" s="52">
        <f t="shared" si="0"/>
        <v>16</v>
      </c>
      <c r="F16" s="61">
        <f t="shared" si="1"/>
        <v>4</v>
      </c>
      <c r="G16" s="62"/>
      <c r="H16" s="63"/>
      <c r="I16" s="63"/>
      <c r="J16" s="63"/>
      <c r="K16" s="64"/>
      <c r="L16" s="62">
        <v>8</v>
      </c>
      <c r="M16" s="63">
        <v>8</v>
      </c>
      <c r="N16" s="63">
        <v>0</v>
      </c>
      <c r="O16" s="63" t="s">
        <v>58</v>
      </c>
      <c r="P16" s="64">
        <v>4</v>
      </c>
      <c r="Q16" s="67"/>
      <c r="R16" s="65"/>
      <c r="S16" s="65"/>
      <c r="T16" s="65"/>
      <c r="U16" s="66"/>
      <c r="V16" s="67"/>
      <c r="W16" s="65"/>
      <c r="X16" s="65"/>
      <c r="Y16" s="65"/>
      <c r="Z16" s="66"/>
      <c r="AA16" s="67"/>
      <c r="AB16" s="65"/>
      <c r="AC16" s="65"/>
      <c r="AD16" s="65"/>
      <c r="AE16" s="66"/>
      <c r="AF16" s="67"/>
      <c r="AG16" s="65"/>
      <c r="AH16" s="65"/>
      <c r="AI16" s="65"/>
      <c r="AJ16" s="66"/>
      <c r="AK16" s="67"/>
      <c r="AL16" s="65"/>
      <c r="AM16" s="65"/>
      <c r="AN16" s="65"/>
      <c r="AO16" s="68"/>
      <c r="AP16" s="69"/>
    </row>
    <row r="17" spans="1:48" s="30" customFormat="1" ht="15" customHeight="1" x14ac:dyDescent="0.2">
      <c r="A17" s="50" t="s">
        <v>48</v>
      </c>
      <c r="B17" s="51" t="s">
        <v>72</v>
      </c>
      <c r="C17" s="384" t="s">
        <v>73</v>
      </c>
      <c r="D17" s="385"/>
      <c r="E17" s="52">
        <f t="shared" si="0"/>
        <v>12</v>
      </c>
      <c r="F17" s="61">
        <f t="shared" si="1"/>
        <v>4</v>
      </c>
      <c r="G17" s="62"/>
      <c r="H17" s="63"/>
      <c r="I17" s="63"/>
      <c r="J17" s="63"/>
      <c r="K17" s="64"/>
      <c r="L17" s="62"/>
      <c r="M17" s="63"/>
      <c r="N17" s="63"/>
      <c r="O17" s="63"/>
      <c r="P17" s="64"/>
      <c r="Q17" s="62">
        <v>4</v>
      </c>
      <c r="R17" s="63">
        <v>8</v>
      </c>
      <c r="S17" s="63">
        <v>0</v>
      </c>
      <c r="T17" s="63" t="s">
        <v>69</v>
      </c>
      <c r="U17" s="64">
        <v>4</v>
      </c>
      <c r="V17" s="62"/>
      <c r="W17" s="65"/>
      <c r="X17" s="65"/>
      <c r="Y17" s="65"/>
      <c r="Z17" s="66"/>
      <c r="AA17" s="67"/>
      <c r="AB17" s="65"/>
      <c r="AC17" s="65"/>
      <c r="AD17" s="65"/>
      <c r="AE17" s="66"/>
      <c r="AF17" s="67"/>
      <c r="AG17" s="65"/>
      <c r="AH17" s="65"/>
      <c r="AI17" s="65"/>
      <c r="AJ17" s="66"/>
      <c r="AK17" s="67"/>
      <c r="AL17" s="65"/>
      <c r="AM17" s="65"/>
      <c r="AN17" s="65"/>
      <c r="AO17" s="68"/>
      <c r="AP17" s="60" t="s">
        <v>59</v>
      </c>
    </row>
    <row r="18" spans="1:48" s="30" customFormat="1" ht="15" customHeight="1" x14ac:dyDescent="0.2">
      <c r="A18" s="50" t="s">
        <v>74</v>
      </c>
      <c r="B18" s="51" t="s">
        <v>75</v>
      </c>
      <c r="C18" s="384" t="s">
        <v>76</v>
      </c>
      <c r="D18" s="385"/>
      <c r="E18" s="52">
        <f t="shared" si="0"/>
        <v>12</v>
      </c>
      <c r="F18" s="61">
        <f t="shared" si="1"/>
        <v>4</v>
      </c>
      <c r="G18" s="62"/>
      <c r="H18" s="63"/>
      <c r="I18" s="63"/>
      <c r="J18" s="63"/>
      <c r="K18" s="64"/>
      <c r="L18" s="62"/>
      <c r="M18" s="63"/>
      <c r="N18" s="63"/>
      <c r="O18" s="63"/>
      <c r="P18" s="64"/>
      <c r="Q18" s="62">
        <v>4</v>
      </c>
      <c r="R18" s="63">
        <v>8</v>
      </c>
      <c r="S18" s="63">
        <v>0</v>
      </c>
      <c r="T18" s="63" t="s">
        <v>69</v>
      </c>
      <c r="U18" s="64">
        <v>4</v>
      </c>
      <c r="V18" s="62"/>
      <c r="W18" s="63"/>
      <c r="X18" s="63"/>
      <c r="Y18" s="63"/>
      <c r="Z18" s="64"/>
      <c r="AA18" s="67"/>
      <c r="AB18" s="65"/>
      <c r="AC18" s="65"/>
      <c r="AD18" s="65"/>
      <c r="AE18" s="66"/>
      <c r="AF18" s="67"/>
      <c r="AG18" s="65"/>
      <c r="AH18" s="65"/>
      <c r="AI18" s="65"/>
      <c r="AJ18" s="66"/>
      <c r="AK18" s="67"/>
      <c r="AL18" s="65"/>
      <c r="AM18" s="65"/>
      <c r="AN18" s="65"/>
      <c r="AO18" s="68"/>
      <c r="AP18" s="72"/>
    </row>
    <row r="19" spans="1:48" s="30" customFormat="1" ht="15" customHeight="1" thickBot="1" x14ac:dyDescent="0.25">
      <c r="A19" s="50" t="s">
        <v>77</v>
      </c>
      <c r="B19" s="51" t="s">
        <v>78</v>
      </c>
      <c r="C19" s="390" t="s">
        <v>79</v>
      </c>
      <c r="D19" s="391"/>
      <c r="E19" s="73">
        <f>SUM(G19,H19,I19,L19,M19,N19,Q19,R19,S19,V19,W19,X19,AA19,AB19,AC19,AF19,AG19,AH19,AK19,AL19,AM19)</f>
        <v>8</v>
      </c>
      <c r="F19" s="74">
        <f>SUM(K19,P19,U19,Z19,AE19,AJ19,AO19)</f>
        <v>4</v>
      </c>
      <c r="G19" s="75"/>
      <c r="H19" s="76"/>
      <c r="I19" s="76"/>
      <c r="J19" s="76"/>
      <c r="K19" s="77"/>
      <c r="L19" s="75"/>
      <c r="M19" s="76"/>
      <c r="N19" s="76"/>
      <c r="O19" s="76"/>
      <c r="P19" s="77"/>
      <c r="Q19" s="75"/>
      <c r="R19" s="76"/>
      <c r="S19" s="76"/>
      <c r="T19" s="76"/>
      <c r="U19" s="77"/>
      <c r="V19" s="75">
        <v>8</v>
      </c>
      <c r="W19" s="76">
        <v>0</v>
      </c>
      <c r="X19" s="76">
        <v>0</v>
      </c>
      <c r="Y19" s="76" t="s">
        <v>58</v>
      </c>
      <c r="Z19" s="77">
        <v>4</v>
      </c>
      <c r="AA19" s="78"/>
      <c r="AB19" s="79"/>
      <c r="AC19" s="79"/>
      <c r="AD19" s="79"/>
      <c r="AE19" s="80"/>
      <c r="AF19" s="78"/>
      <c r="AG19" s="79"/>
      <c r="AH19" s="79"/>
      <c r="AI19" s="79"/>
      <c r="AJ19" s="80"/>
      <c r="AK19" s="78"/>
      <c r="AL19" s="79"/>
      <c r="AM19" s="79"/>
      <c r="AN19" s="79"/>
      <c r="AO19" s="81"/>
      <c r="AP19" s="82" t="s">
        <v>59</v>
      </c>
    </row>
    <row r="20" spans="1:48" s="30" customFormat="1" ht="18.75" customHeight="1" thickBot="1" x14ac:dyDescent="0.25">
      <c r="A20" s="392" t="s">
        <v>80</v>
      </c>
      <c r="B20" s="380"/>
      <c r="C20" s="380"/>
      <c r="D20" s="381"/>
      <c r="E20" s="45">
        <f>SUM(E21:E26)</f>
        <v>60</v>
      </c>
      <c r="F20" s="46">
        <f>SUM(F21:F26)</f>
        <v>22</v>
      </c>
      <c r="G20" s="45">
        <f>SUM(G21:G26)</f>
        <v>12</v>
      </c>
      <c r="H20" s="47">
        <f>SUM(H21:H26)</f>
        <v>12</v>
      </c>
      <c r="I20" s="47">
        <f>SUM(I21:I26)</f>
        <v>0</v>
      </c>
      <c r="J20" s="47"/>
      <c r="K20" s="48">
        <f>SUM(K21:K26)</f>
        <v>8</v>
      </c>
      <c r="L20" s="83">
        <f>SUM(L21:L26)</f>
        <v>4</v>
      </c>
      <c r="M20" s="84">
        <f>SUM(M21:M26)</f>
        <v>4</v>
      </c>
      <c r="N20" s="84">
        <f>SUM(N21:N26)</f>
        <v>0</v>
      </c>
      <c r="O20" s="84"/>
      <c r="P20" s="48">
        <f>SUM(P21:P26)</f>
        <v>3</v>
      </c>
      <c r="Q20" s="45">
        <f>SUM(Q21:Q26)</f>
        <v>8</v>
      </c>
      <c r="R20" s="47">
        <f>SUM(R21:R26)</f>
        <v>12</v>
      </c>
      <c r="S20" s="47">
        <f>SUM(S21:S26)</f>
        <v>0</v>
      </c>
      <c r="T20" s="47"/>
      <c r="U20" s="48">
        <f>SUM(U21:U26)</f>
        <v>7</v>
      </c>
      <c r="V20" s="45">
        <f>SUM(V21:V26)</f>
        <v>0</v>
      </c>
      <c r="W20" s="47">
        <f>SUM(W21:W26)</f>
        <v>0</v>
      </c>
      <c r="X20" s="47">
        <f>SUM(X21:X26)</f>
        <v>0</v>
      </c>
      <c r="Y20" s="47"/>
      <c r="Z20" s="48">
        <f>SUM(Z21:Z26)</f>
        <v>0</v>
      </c>
      <c r="AA20" s="45">
        <f>SUM(AA21:AA26)</f>
        <v>0</v>
      </c>
      <c r="AB20" s="47">
        <f>SUM(AB21:AB26)</f>
        <v>0</v>
      </c>
      <c r="AC20" s="47">
        <f>SUM(AC21:AC26)</f>
        <v>0</v>
      </c>
      <c r="AD20" s="47"/>
      <c r="AE20" s="48">
        <f>SUM(AE21:AE26)</f>
        <v>0</v>
      </c>
      <c r="AF20" s="45">
        <f>SUM(AF21:AF26)</f>
        <v>4</v>
      </c>
      <c r="AG20" s="47">
        <f>SUM(AG21:AG26)</f>
        <v>4</v>
      </c>
      <c r="AH20" s="47">
        <f>SUM(AH21:AH26)</f>
        <v>0</v>
      </c>
      <c r="AI20" s="47"/>
      <c r="AJ20" s="48">
        <f>SUM(AJ21:AJ26)</f>
        <v>4</v>
      </c>
      <c r="AK20" s="45">
        <f>SUM(AK21:AK26)</f>
        <v>0</v>
      </c>
      <c r="AL20" s="47">
        <f>SUM(AL21:AL26)</f>
        <v>0</v>
      </c>
      <c r="AM20" s="47">
        <f>SUM(AM21:AM26)</f>
        <v>0</v>
      </c>
      <c r="AN20" s="47"/>
      <c r="AO20" s="46">
        <f>SUM(AO21:AO26)</f>
        <v>0</v>
      </c>
      <c r="AP20" s="85"/>
    </row>
    <row r="21" spans="1:48" s="90" customFormat="1" ht="15" customHeight="1" x14ac:dyDescent="0.2">
      <c r="A21" s="86" t="s">
        <v>81</v>
      </c>
      <c r="B21" s="230" t="s">
        <v>82</v>
      </c>
      <c r="C21" s="377" t="s">
        <v>83</v>
      </c>
      <c r="D21" s="378"/>
      <c r="E21" s="231">
        <f t="shared" ref="E21:E26" si="2">SUM(G21,H21,I21,L21,M21,N21,Q21,R21,S21,V21,W21,X21,AA21,AB21,AC21,AF21,AG21,AH21,AK21,AL21,AM21)</f>
        <v>12</v>
      </c>
      <c r="F21" s="224">
        <f t="shared" ref="F21:F26" si="3">SUM(K21,P21,U21,Z21,AE21,AJ21,AO21)</f>
        <v>4</v>
      </c>
      <c r="G21" s="221">
        <v>8</v>
      </c>
      <c r="H21" s="222">
        <v>4</v>
      </c>
      <c r="I21" s="222">
        <v>0</v>
      </c>
      <c r="J21" s="222" t="s">
        <v>69</v>
      </c>
      <c r="K21" s="223">
        <v>4</v>
      </c>
      <c r="L21" s="53"/>
      <c r="M21" s="54"/>
      <c r="N21" s="54"/>
      <c r="O21" s="54"/>
      <c r="P21" s="55"/>
      <c r="Q21" s="53"/>
      <c r="R21" s="54"/>
      <c r="S21" s="54"/>
      <c r="T21" s="54"/>
      <c r="U21" s="55"/>
      <c r="V21" s="53"/>
      <c r="W21" s="54"/>
      <c r="X21" s="54"/>
      <c r="Y21" s="54"/>
      <c r="Z21" s="55"/>
      <c r="AA21" s="53"/>
      <c r="AB21" s="54"/>
      <c r="AC21" s="54"/>
      <c r="AD21" s="54"/>
      <c r="AE21" s="55"/>
      <c r="AF21" s="53"/>
      <c r="AG21" s="54"/>
      <c r="AH21" s="54"/>
      <c r="AI21" s="54"/>
      <c r="AJ21" s="55"/>
      <c r="AK21" s="53"/>
      <c r="AL21" s="54"/>
      <c r="AM21" s="54"/>
      <c r="AN21" s="54"/>
      <c r="AO21" s="89"/>
      <c r="AP21" s="60" t="s">
        <v>59</v>
      </c>
    </row>
    <row r="22" spans="1:48" s="90" customFormat="1" ht="15" customHeight="1" x14ac:dyDescent="0.2">
      <c r="A22" s="86" t="s">
        <v>84</v>
      </c>
      <c r="B22" s="230" t="s">
        <v>85</v>
      </c>
      <c r="C22" s="232" t="s">
        <v>86</v>
      </c>
      <c r="D22" s="233"/>
      <c r="E22" s="231">
        <f t="shared" si="2"/>
        <v>12</v>
      </c>
      <c r="F22" s="224">
        <f t="shared" si="3"/>
        <v>4</v>
      </c>
      <c r="G22" s="221">
        <v>4</v>
      </c>
      <c r="H22" s="222">
        <v>8</v>
      </c>
      <c r="I22" s="222">
        <v>0</v>
      </c>
      <c r="J22" s="222" t="s">
        <v>69</v>
      </c>
      <c r="K22" s="223">
        <v>4</v>
      </c>
      <c r="L22" s="53"/>
      <c r="M22" s="54"/>
      <c r="N22" s="54"/>
      <c r="O22" s="54"/>
      <c r="P22" s="55"/>
      <c r="Q22" s="53"/>
      <c r="R22" s="54"/>
      <c r="S22" s="54"/>
      <c r="T22" s="54"/>
      <c r="U22" s="55"/>
      <c r="V22" s="53"/>
      <c r="W22" s="54"/>
      <c r="X22" s="54"/>
      <c r="Y22" s="54"/>
      <c r="Z22" s="55"/>
      <c r="AA22" s="53"/>
      <c r="AB22" s="54"/>
      <c r="AC22" s="54"/>
      <c r="AD22" s="54"/>
      <c r="AE22" s="55"/>
      <c r="AF22" s="53"/>
      <c r="AG22" s="54"/>
      <c r="AH22" s="54"/>
      <c r="AI22" s="54"/>
      <c r="AJ22" s="55"/>
      <c r="AK22" s="53"/>
      <c r="AL22" s="54"/>
      <c r="AM22" s="54"/>
      <c r="AN22" s="54"/>
      <c r="AO22" s="89"/>
      <c r="AP22" s="60"/>
    </row>
    <row r="23" spans="1:48" s="90" customFormat="1" ht="15" customHeight="1" x14ac:dyDescent="0.2">
      <c r="A23" s="86" t="s">
        <v>87</v>
      </c>
      <c r="B23" s="87" t="s">
        <v>88</v>
      </c>
      <c r="C23" s="91" t="s">
        <v>89</v>
      </c>
      <c r="D23" s="92"/>
      <c r="E23" s="88">
        <f t="shared" si="2"/>
        <v>8</v>
      </c>
      <c r="F23" s="89">
        <f t="shared" si="3"/>
        <v>3</v>
      </c>
      <c r="G23" s="53"/>
      <c r="H23" s="54"/>
      <c r="I23" s="54"/>
      <c r="J23" s="54"/>
      <c r="K23" s="55"/>
      <c r="L23" s="53">
        <v>4</v>
      </c>
      <c r="M23" s="54">
        <v>4</v>
      </c>
      <c r="N23" s="54">
        <v>0</v>
      </c>
      <c r="O23" s="54" t="s">
        <v>69</v>
      </c>
      <c r="P23" s="55">
        <v>3</v>
      </c>
      <c r="Q23" s="53"/>
      <c r="R23" s="54"/>
      <c r="S23" s="54"/>
      <c r="T23" s="54"/>
      <c r="U23" s="55"/>
      <c r="V23" s="53"/>
      <c r="W23" s="54"/>
      <c r="X23" s="54"/>
      <c r="Y23" s="54"/>
      <c r="Z23" s="55"/>
      <c r="AA23" s="53"/>
      <c r="AB23" s="54"/>
      <c r="AC23" s="54"/>
      <c r="AD23" s="54"/>
      <c r="AE23" s="55"/>
      <c r="AF23" s="53"/>
      <c r="AG23" s="54"/>
      <c r="AH23" s="54"/>
      <c r="AI23" s="54"/>
      <c r="AJ23" s="55"/>
      <c r="AK23" s="53"/>
      <c r="AL23" s="54"/>
      <c r="AM23" s="54"/>
      <c r="AN23" s="54"/>
      <c r="AO23" s="89"/>
      <c r="AP23" s="60"/>
    </row>
    <row r="24" spans="1:48" s="90" customFormat="1" ht="15" customHeight="1" x14ac:dyDescent="0.2">
      <c r="A24" s="86" t="s">
        <v>90</v>
      </c>
      <c r="B24" s="87" t="s">
        <v>91</v>
      </c>
      <c r="C24" s="91" t="s">
        <v>92</v>
      </c>
      <c r="D24" s="92"/>
      <c r="E24" s="88">
        <f t="shared" si="2"/>
        <v>8</v>
      </c>
      <c r="F24" s="89">
        <f t="shared" si="3"/>
        <v>3</v>
      </c>
      <c r="G24" s="53"/>
      <c r="H24" s="54"/>
      <c r="I24" s="54"/>
      <c r="J24" s="54"/>
      <c r="K24" s="55"/>
      <c r="L24" s="53"/>
      <c r="M24" s="54"/>
      <c r="N24" s="54"/>
      <c r="O24" s="54"/>
      <c r="P24" s="55"/>
      <c r="Q24" s="53">
        <v>0</v>
      </c>
      <c r="R24" s="54">
        <v>8</v>
      </c>
      <c r="S24" s="54">
        <v>0</v>
      </c>
      <c r="T24" s="54" t="s">
        <v>69</v>
      </c>
      <c r="U24" s="55">
        <v>3</v>
      </c>
      <c r="V24" s="53"/>
      <c r="W24" s="54"/>
      <c r="X24" s="54"/>
      <c r="Y24" s="54"/>
      <c r="Z24" s="55"/>
      <c r="AA24" s="53"/>
      <c r="AB24" s="54"/>
      <c r="AC24" s="54"/>
      <c r="AD24" s="54"/>
      <c r="AE24" s="55"/>
      <c r="AF24" s="53"/>
      <c r="AG24" s="54"/>
      <c r="AH24" s="54"/>
      <c r="AI24" s="54"/>
      <c r="AJ24" s="55"/>
      <c r="AK24" s="53"/>
      <c r="AL24" s="54"/>
      <c r="AM24" s="54"/>
      <c r="AN24" s="54"/>
      <c r="AO24" s="89"/>
      <c r="AP24" s="60"/>
      <c r="AS24" s="400"/>
      <c r="AT24" s="401"/>
      <c r="AU24" s="401"/>
      <c r="AV24" s="401"/>
    </row>
    <row r="25" spans="1:48" s="90" customFormat="1" ht="15" customHeight="1" x14ac:dyDescent="0.2">
      <c r="A25" s="86" t="s">
        <v>93</v>
      </c>
      <c r="B25" s="87" t="s">
        <v>94</v>
      </c>
      <c r="C25" s="402" t="s">
        <v>95</v>
      </c>
      <c r="D25" s="403"/>
      <c r="E25" s="88">
        <f t="shared" si="2"/>
        <v>12</v>
      </c>
      <c r="F25" s="93">
        <f t="shared" si="3"/>
        <v>4</v>
      </c>
      <c r="G25" s="62"/>
      <c r="H25" s="63"/>
      <c r="I25" s="63"/>
      <c r="J25" s="63"/>
      <c r="K25" s="64"/>
      <c r="L25" s="62"/>
      <c r="M25" s="63"/>
      <c r="N25" s="63"/>
      <c r="O25" s="63"/>
      <c r="P25" s="64"/>
      <c r="Q25" s="62">
        <v>8</v>
      </c>
      <c r="R25" s="63">
        <v>4</v>
      </c>
      <c r="S25" s="63">
        <v>0</v>
      </c>
      <c r="T25" s="63" t="s">
        <v>69</v>
      </c>
      <c r="U25" s="64">
        <v>4</v>
      </c>
      <c r="V25" s="62"/>
      <c r="W25" s="63"/>
      <c r="X25" s="63"/>
      <c r="Y25" s="63"/>
      <c r="Z25" s="64"/>
      <c r="AA25" s="62"/>
      <c r="AB25" s="63"/>
      <c r="AC25" s="63"/>
      <c r="AD25" s="63"/>
      <c r="AE25" s="64"/>
      <c r="AF25" s="62"/>
      <c r="AG25" s="63"/>
      <c r="AH25" s="63"/>
      <c r="AI25" s="63"/>
      <c r="AJ25" s="64"/>
      <c r="AK25" s="62"/>
      <c r="AL25" s="63"/>
      <c r="AM25" s="63"/>
      <c r="AN25" s="63"/>
      <c r="AO25" s="93"/>
      <c r="AP25" s="69"/>
      <c r="AS25" s="401"/>
      <c r="AT25" s="401"/>
      <c r="AU25" s="401"/>
      <c r="AV25" s="401"/>
    </row>
    <row r="26" spans="1:48" s="90" customFormat="1" ht="15" customHeight="1" thickBot="1" x14ac:dyDescent="0.25">
      <c r="A26" s="86" t="s">
        <v>96</v>
      </c>
      <c r="B26" s="87" t="s">
        <v>97</v>
      </c>
      <c r="C26" s="402" t="s">
        <v>98</v>
      </c>
      <c r="D26" s="403"/>
      <c r="E26" s="88">
        <f t="shared" si="2"/>
        <v>8</v>
      </c>
      <c r="F26" s="93">
        <f t="shared" si="3"/>
        <v>4</v>
      </c>
      <c r="G26" s="62"/>
      <c r="H26" s="63"/>
      <c r="I26" s="63"/>
      <c r="J26" s="63"/>
      <c r="K26" s="64"/>
      <c r="L26" s="62"/>
      <c r="M26" s="63"/>
      <c r="N26" s="63"/>
      <c r="O26" s="63"/>
      <c r="P26" s="64"/>
      <c r="Q26" s="62"/>
      <c r="R26" s="63"/>
      <c r="S26" s="63"/>
      <c r="T26" s="63"/>
      <c r="U26" s="64"/>
      <c r="V26" s="62"/>
      <c r="W26" s="63"/>
      <c r="X26" s="63"/>
      <c r="Y26" s="63"/>
      <c r="Z26" s="64"/>
      <c r="AA26" s="62"/>
      <c r="AB26" s="63"/>
      <c r="AC26" s="63"/>
      <c r="AD26" s="63"/>
      <c r="AE26" s="64"/>
      <c r="AF26" s="62">
        <v>4</v>
      </c>
      <c r="AG26" s="63">
        <v>4</v>
      </c>
      <c r="AH26" s="63">
        <v>0</v>
      </c>
      <c r="AI26" s="63" t="s">
        <v>58</v>
      </c>
      <c r="AJ26" s="64">
        <v>4</v>
      </c>
      <c r="AK26" s="62"/>
      <c r="AL26" s="63"/>
      <c r="AM26" s="63"/>
      <c r="AN26" s="63"/>
      <c r="AO26" s="93"/>
      <c r="AP26" s="60"/>
      <c r="AS26" s="401"/>
      <c r="AT26" s="401"/>
      <c r="AU26" s="401"/>
      <c r="AV26" s="401"/>
    </row>
    <row r="27" spans="1:48" s="30" customFormat="1" ht="18.75" customHeight="1" thickBot="1" x14ac:dyDescent="0.25">
      <c r="A27" s="404" t="s">
        <v>99</v>
      </c>
      <c r="B27" s="380"/>
      <c r="C27" s="380"/>
      <c r="D27" s="381"/>
      <c r="E27" s="94">
        <f>E44+E34+E28</f>
        <v>236</v>
      </c>
      <c r="F27" s="46">
        <f>F44+F34+F28</f>
        <v>73</v>
      </c>
      <c r="G27" s="45">
        <f>SUM(G29:G48)</f>
        <v>12</v>
      </c>
      <c r="H27" s="47">
        <f>SUM(H29:H48)</f>
        <v>0</v>
      </c>
      <c r="I27" s="47">
        <f>SUM(I29:I48)</f>
        <v>16</v>
      </c>
      <c r="J27" s="47"/>
      <c r="K27" s="48">
        <f>SUM(K29:K48)</f>
        <v>8</v>
      </c>
      <c r="L27" s="45">
        <f>SUM(L29:L48)</f>
        <v>20</v>
      </c>
      <c r="M27" s="47">
        <f>SUM(M29:M48)</f>
        <v>8</v>
      </c>
      <c r="N27" s="47">
        <f>SUM(N29:N48)</f>
        <v>20</v>
      </c>
      <c r="O27" s="47"/>
      <c r="P27" s="48">
        <f>SUM(P29:P48)</f>
        <v>13</v>
      </c>
      <c r="Q27" s="45">
        <f>SUM(Q29:Q48)</f>
        <v>20</v>
      </c>
      <c r="R27" s="47">
        <f>SUM(R29:R48)</f>
        <v>8</v>
      </c>
      <c r="S27" s="47">
        <f>SUM(S29:S48)</f>
        <v>28</v>
      </c>
      <c r="T27" s="47"/>
      <c r="U27" s="48">
        <f>SUM(U29:U48)</f>
        <v>16</v>
      </c>
      <c r="V27" s="45">
        <f>SUM(V29:V48)</f>
        <v>36</v>
      </c>
      <c r="W27" s="47">
        <f>SUM(W29:W48)</f>
        <v>20</v>
      </c>
      <c r="X27" s="47">
        <f>SUM(X29:X48)</f>
        <v>16</v>
      </c>
      <c r="Y27" s="47"/>
      <c r="Z27" s="48">
        <f>SUM(Z29:Z48)</f>
        <v>24</v>
      </c>
      <c r="AA27" s="45">
        <f>SUM(AA29:AA48)</f>
        <v>8</v>
      </c>
      <c r="AB27" s="47">
        <f>SUM(AB29:AB48)</f>
        <v>16</v>
      </c>
      <c r="AC27" s="47">
        <f>SUM(AC29:AC48)</f>
        <v>0</v>
      </c>
      <c r="AD27" s="47"/>
      <c r="AE27" s="48">
        <f>SUM(AE29:AE48)</f>
        <v>8</v>
      </c>
      <c r="AF27" s="45">
        <f>SUM(AF29:AF48)</f>
        <v>0</v>
      </c>
      <c r="AG27" s="47">
        <f>SUM(AG29:AG48)</f>
        <v>0</v>
      </c>
      <c r="AH27" s="47">
        <f>SUM(AH29:AH48)</f>
        <v>8</v>
      </c>
      <c r="AI27" s="47"/>
      <c r="AJ27" s="48">
        <f>SUM(AJ29:AJ48)</f>
        <v>4</v>
      </c>
      <c r="AK27" s="45">
        <f>SUM(AK29:AK48)</f>
        <v>0</v>
      </c>
      <c r="AL27" s="47">
        <f>SUM(AL29:AL48)</f>
        <v>0</v>
      </c>
      <c r="AM27" s="47">
        <f>SUM(AM29:AM48)</f>
        <v>0</v>
      </c>
      <c r="AN27" s="47"/>
      <c r="AO27" s="46">
        <f>SUM(AO29:AO48)</f>
        <v>0</v>
      </c>
      <c r="AP27" s="95"/>
      <c r="AS27" s="401"/>
      <c r="AT27" s="401"/>
      <c r="AU27" s="401"/>
      <c r="AV27" s="401"/>
    </row>
    <row r="28" spans="1:48" s="30" customFormat="1" ht="18.75" customHeight="1" thickBot="1" x14ac:dyDescent="0.25">
      <c r="A28" s="397" t="s">
        <v>100</v>
      </c>
      <c r="B28" s="398"/>
      <c r="C28" s="398"/>
      <c r="D28" s="399"/>
      <c r="E28" s="96">
        <f>SUM(E29:E33)</f>
        <v>68</v>
      </c>
      <c r="F28" s="97">
        <f>SUM(F29:F33)</f>
        <v>21</v>
      </c>
      <c r="G28" s="98"/>
      <c r="H28" s="99"/>
      <c r="I28" s="99"/>
      <c r="J28" s="99"/>
      <c r="K28" s="100"/>
      <c r="L28" s="98"/>
      <c r="M28" s="99"/>
      <c r="N28" s="99"/>
      <c r="O28" s="99"/>
      <c r="P28" s="100"/>
      <c r="Q28" s="98"/>
      <c r="R28" s="99"/>
      <c r="S28" s="99"/>
      <c r="T28" s="99"/>
      <c r="U28" s="100"/>
      <c r="V28" s="98"/>
      <c r="W28" s="99"/>
      <c r="X28" s="99"/>
      <c r="Y28" s="99"/>
      <c r="Z28" s="100"/>
      <c r="AA28" s="98"/>
      <c r="AB28" s="99"/>
      <c r="AC28" s="99"/>
      <c r="AD28" s="99"/>
      <c r="AE28" s="100"/>
      <c r="AF28" s="98"/>
      <c r="AG28" s="99"/>
      <c r="AH28" s="99"/>
      <c r="AI28" s="99"/>
      <c r="AJ28" s="100"/>
      <c r="AK28" s="98"/>
      <c r="AL28" s="99"/>
      <c r="AM28" s="99"/>
      <c r="AN28" s="99"/>
      <c r="AO28" s="101"/>
      <c r="AP28" s="102"/>
      <c r="AS28" s="401"/>
      <c r="AT28" s="401"/>
      <c r="AU28" s="401"/>
      <c r="AV28" s="401"/>
    </row>
    <row r="29" spans="1:48" s="30" customFormat="1" ht="15" customHeight="1" x14ac:dyDescent="0.2">
      <c r="A29" s="103" t="s">
        <v>101</v>
      </c>
      <c r="B29" s="104" t="s">
        <v>102</v>
      </c>
      <c r="C29" s="405" t="s">
        <v>103</v>
      </c>
      <c r="D29" s="406"/>
      <c r="E29" s="105">
        <f>SUM(G29,H29,I29,L29,M29,N29,Q29,R29,S29,V29,W29,X29,AA29,AB29,AC29,AF29,AG29,AH29,AK29,AL29,AM29)</f>
        <v>16</v>
      </c>
      <c r="F29" s="59">
        <f>SUM(K29,P29,U29,Z29,AE29,AJ29,AO29)</f>
        <v>5</v>
      </c>
      <c r="G29" s="58"/>
      <c r="H29" s="56"/>
      <c r="I29" s="56"/>
      <c r="J29" s="56"/>
      <c r="K29" s="57"/>
      <c r="L29" s="58">
        <v>4</v>
      </c>
      <c r="M29" s="56">
        <v>0</v>
      </c>
      <c r="N29" s="56">
        <v>12</v>
      </c>
      <c r="O29" s="56" t="s">
        <v>69</v>
      </c>
      <c r="P29" s="106">
        <v>5</v>
      </c>
      <c r="Q29" s="58"/>
      <c r="R29" s="56"/>
      <c r="S29" s="56"/>
      <c r="T29" s="56"/>
      <c r="U29" s="57"/>
      <c r="V29" s="58"/>
      <c r="W29" s="56"/>
      <c r="X29" s="56"/>
      <c r="Y29" s="56"/>
      <c r="Z29" s="57"/>
      <c r="AA29" s="58"/>
      <c r="AB29" s="56"/>
      <c r="AC29" s="56"/>
      <c r="AD29" s="56"/>
      <c r="AE29" s="57"/>
      <c r="AF29" s="58"/>
      <c r="AG29" s="56"/>
      <c r="AH29" s="56"/>
      <c r="AI29" s="56"/>
      <c r="AJ29" s="57"/>
      <c r="AK29" s="58"/>
      <c r="AL29" s="56"/>
      <c r="AM29" s="56"/>
      <c r="AN29" s="56"/>
      <c r="AO29" s="59"/>
      <c r="AP29" s="82" t="s">
        <v>59</v>
      </c>
      <c r="AS29" s="401"/>
      <c r="AT29" s="401"/>
      <c r="AU29" s="401"/>
      <c r="AV29" s="401"/>
    </row>
    <row r="30" spans="1:48" s="30" customFormat="1" ht="15" customHeight="1" x14ac:dyDescent="0.2">
      <c r="A30" s="107" t="s">
        <v>104</v>
      </c>
      <c r="B30" s="108" t="s">
        <v>105</v>
      </c>
      <c r="C30" s="388" t="s">
        <v>106</v>
      </c>
      <c r="D30" s="389"/>
      <c r="E30" s="70">
        <f>SUM(G30,H30,I30,L30,M30,N30,Q30,R30,S30,V30,W30,X30,AA30,AB30,AC30,AF30,AG30,AH30,AK30,AL30,AM30)</f>
        <v>12</v>
      </c>
      <c r="F30" s="68">
        <f>SUM(K30,P30,U30,Z30,AE30,AJ30,AO30)</f>
        <v>4</v>
      </c>
      <c r="G30" s="67"/>
      <c r="H30" s="65"/>
      <c r="I30" s="65"/>
      <c r="J30" s="65"/>
      <c r="K30" s="66"/>
      <c r="L30" s="67"/>
      <c r="M30" s="65"/>
      <c r="N30" s="65"/>
      <c r="O30" s="65"/>
      <c r="P30" s="66"/>
      <c r="Q30" s="67">
        <v>0</v>
      </c>
      <c r="R30" s="65">
        <v>0</v>
      </c>
      <c r="S30" s="65">
        <v>12</v>
      </c>
      <c r="T30" s="65" t="s">
        <v>69</v>
      </c>
      <c r="U30" s="66">
        <v>4</v>
      </c>
      <c r="V30" s="67"/>
      <c r="W30" s="65"/>
      <c r="X30" s="65"/>
      <c r="Y30" s="65"/>
      <c r="Z30" s="66"/>
      <c r="AA30" s="67"/>
      <c r="AB30" s="65"/>
      <c r="AC30" s="65"/>
      <c r="AD30" s="65"/>
      <c r="AE30" s="66"/>
      <c r="AF30" s="67"/>
      <c r="AG30" s="65"/>
      <c r="AH30" s="65"/>
      <c r="AI30" s="65"/>
      <c r="AJ30" s="66"/>
      <c r="AK30" s="67"/>
      <c r="AL30" s="65"/>
      <c r="AM30" s="65"/>
      <c r="AN30" s="65"/>
      <c r="AO30" s="68"/>
      <c r="AP30" s="72" t="s">
        <v>102</v>
      </c>
    </row>
    <row r="31" spans="1:48" s="30" customFormat="1" ht="15" customHeight="1" x14ac:dyDescent="0.2">
      <c r="A31" s="103" t="s">
        <v>107</v>
      </c>
      <c r="B31" s="108" t="s">
        <v>108</v>
      </c>
      <c r="C31" s="407" t="s">
        <v>109</v>
      </c>
      <c r="D31" s="408"/>
      <c r="E31" s="70">
        <f t="shared" ref="E31" si="4">SUM(G31,H31,I31,L31,M31,N31,Q31,R31,S31,V31,W31,X31,AA31,AB31,AC31,AF31,AG31,AH31,AK31,AL31,AM31)</f>
        <v>16</v>
      </c>
      <c r="F31" s="68">
        <f t="shared" ref="F31:F33" si="5">SUM(K31,P31,U31,Z31,AE31,AJ31,AO31)</f>
        <v>4</v>
      </c>
      <c r="G31" s="67"/>
      <c r="H31" s="65"/>
      <c r="I31" s="65"/>
      <c r="J31" s="65"/>
      <c r="K31" s="66"/>
      <c r="L31" s="109">
        <v>8</v>
      </c>
      <c r="M31" s="110">
        <v>8</v>
      </c>
      <c r="N31" s="110">
        <v>0</v>
      </c>
      <c r="O31" s="110" t="s">
        <v>58</v>
      </c>
      <c r="P31" s="111">
        <v>4</v>
      </c>
      <c r="Q31" s="67"/>
      <c r="R31" s="65"/>
      <c r="S31" s="65"/>
      <c r="T31" s="65"/>
      <c r="U31" s="66"/>
      <c r="V31" s="67"/>
      <c r="W31" s="65"/>
      <c r="X31" s="65"/>
      <c r="Y31" s="65"/>
      <c r="Z31" s="66"/>
      <c r="AA31" s="67"/>
      <c r="AB31" s="65"/>
      <c r="AC31" s="65"/>
      <c r="AD31" s="65"/>
      <c r="AE31" s="66"/>
      <c r="AF31" s="67"/>
      <c r="AG31" s="65"/>
      <c r="AH31" s="65"/>
      <c r="AI31" s="65"/>
      <c r="AJ31" s="66"/>
      <c r="AK31" s="67"/>
      <c r="AL31" s="65"/>
      <c r="AM31" s="65"/>
      <c r="AN31" s="65"/>
      <c r="AO31" s="68"/>
      <c r="AP31" s="82" t="s">
        <v>59</v>
      </c>
    </row>
    <row r="32" spans="1:48" s="90" customFormat="1" ht="15" customHeight="1" x14ac:dyDescent="0.2">
      <c r="A32" s="107" t="s">
        <v>110</v>
      </c>
      <c r="B32" s="87" t="s">
        <v>111</v>
      </c>
      <c r="C32" s="402" t="s">
        <v>112</v>
      </c>
      <c r="D32" s="403"/>
      <c r="E32" s="52">
        <f>SUM(G32,H32,I32,L32,M32,N32,Q32,R32,S32,V32,W32,X32,AA32,AB32,AC32,AF32,AG32,AH32,AK32,AL32,AM32)</f>
        <v>12</v>
      </c>
      <c r="F32" s="68">
        <f t="shared" si="5"/>
        <v>4</v>
      </c>
      <c r="G32" s="62"/>
      <c r="H32" s="63"/>
      <c r="I32" s="63"/>
      <c r="J32" s="63"/>
      <c r="K32" s="64"/>
      <c r="L32" s="62"/>
      <c r="M32" s="63"/>
      <c r="N32" s="63"/>
      <c r="O32" s="63"/>
      <c r="P32" s="64"/>
      <c r="Q32" s="62">
        <v>4</v>
      </c>
      <c r="R32" s="63">
        <v>8</v>
      </c>
      <c r="S32" s="63">
        <v>0</v>
      </c>
      <c r="T32" s="63" t="s">
        <v>69</v>
      </c>
      <c r="U32" s="112">
        <v>4</v>
      </c>
      <c r="V32" s="62"/>
      <c r="W32" s="63"/>
      <c r="X32" s="63"/>
      <c r="Y32" s="63"/>
      <c r="Z32" s="64"/>
      <c r="AA32" s="62"/>
      <c r="AB32" s="63"/>
      <c r="AC32" s="63"/>
      <c r="AD32" s="63"/>
      <c r="AE32" s="64"/>
      <c r="AF32" s="62"/>
      <c r="AG32" s="63"/>
      <c r="AH32" s="63"/>
      <c r="AI32" s="63"/>
      <c r="AJ32" s="64"/>
      <c r="AK32" s="62"/>
      <c r="AL32" s="63"/>
      <c r="AM32" s="63"/>
      <c r="AN32" s="63"/>
      <c r="AO32" s="93"/>
      <c r="AP32" s="60" t="s">
        <v>59</v>
      </c>
    </row>
    <row r="33" spans="1:42" s="90" customFormat="1" ht="15" customHeight="1" thickBot="1" x14ac:dyDescent="0.25">
      <c r="A33" s="86" t="s">
        <v>113</v>
      </c>
      <c r="B33" s="234" t="s">
        <v>114</v>
      </c>
      <c r="C33" s="409" t="s">
        <v>115</v>
      </c>
      <c r="D33" s="410"/>
      <c r="E33" s="235">
        <f t="shared" ref="E33:E48" si="6">SUM(G33,H33,I33,L33,M33,N33,Q33,R33,S33,V33,W33,X33,AA33,AB33,AC33,AF33,AG33,AH33,AK33,AL33,AM33)</f>
        <v>12</v>
      </c>
      <c r="F33" s="229">
        <f t="shared" si="5"/>
        <v>4</v>
      </c>
      <c r="G33" s="236">
        <v>4</v>
      </c>
      <c r="H33" s="237">
        <v>0</v>
      </c>
      <c r="I33" s="237">
        <v>8</v>
      </c>
      <c r="J33" s="237" t="s">
        <v>69</v>
      </c>
      <c r="K33" s="238">
        <v>4</v>
      </c>
      <c r="L33" s="75"/>
      <c r="M33" s="76"/>
      <c r="N33" s="76"/>
      <c r="O33" s="76"/>
      <c r="P33" s="77"/>
      <c r="Q33" s="75"/>
      <c r="R33" s="76"/>
      <c r="S33" s="76"/>
      <c r="T33" s="76"/>
      <c r="U33" s="77"/>
      <c r="V33" s="75"/>
      <c r="W33" s="76"/>
      <c r="X33" s="76"/>
      <c r="Y33" s="76"/>
      <c r="Z33" s="77"/>
      <c r="AA33" s="75"/>
      <c r="AB33" s="76"/>
      <c r="AC33" s="76"/>
      <c r="AD33" s="76"/>
      <c r="AE33" s="77"/>
      <c r="AF33" s="75"/>
      <c r="AG33" s="76"/>
      <c r="AH33" s="76"/>
      <c r="AI33" s="76"/>
      <c r="AJ33" s="77"/>
      <c r="AK33" s="75"/>
      <c r="AL33" s="76"/>
      <c r="AM33" s="76"/>
      <c r="AN33" s="76"/>
      <c r="AO33" s="114"/>
      <c r="AP33" s="115" t="s">
        <v>59</v>
      </c>
    </row>
    <row r="34" spans="1:42" s="30" customFormat="1" ht="15" customHeight="1" thickBot="1" x14ac:dyDescent="0.25">
      <c r="A34" s="397" t="s">
        <v>116</v>
      </c>
      <c r="B34" s="398"/>
      <c r="C34" s="398"/>
      <c r="D34" s="399"/>
      <c r="E34" s="96">
        <f>SUM(E35:E43)</f>
        <v>128</v>
      </c>
      <c r="F34" s="97">
        <f>SUM(F35:F43)</f>
        <v>36</v>
      </c>
      <c r="G34" s="116"/>
      <c r="H34" s="117"/>
      <c r="I34" s="117"/>
      <c r="J34" s="117"/>
      <c r="K34" s="118"/>
      <c r="L34" s="116"/>
      <c r="M34" s="117"/>
      <c r="N34" s="117"/>
      <c r="O34" s="117"/>
      <c r="P34" s="118"/>
      <c r="Q34" s="116"/>
      <c r="R34" s="117"/>
      <c r="S34" s="117"/>
      <c r="T34" s="117"/>
      <c r="U34" s="118"/>
      <c r="V34" s="116"/>
      <c r="W34" s="117"/>
      <c r="X34" s="117"/>
      <c r="Y34" s="117"/>
      <c r="Z34" s="118"/>
      <c r="AA34" s="116"/>
      <c r="AB34" s="117"/>
      <c r="AC34" s="117"/>
      <c r="AD34" s="117"/>
      <c r="AE34" s="118"/>
      <c r="AF34" s="116"/>
      <c r="AG34" s="117"/>
      <c r="AH34" s="117"/>
      <c r="AI34" s="117"/>
      <c r="AJ34" s="118"/>
      <c r="AK34" s="116"/>
      <c r="AL34" s="117"/>
      <c r="AM34" s="117"/>
      <c r="AN34" s="117"/>
      <c r="AO34" s="97"/>
      <c r="AP34" s="119"/>
    </row>
    <row r="35" spans="1:42" s="90" customFormat="1" ht="15" customHeight="1" x14ac:dyDescent="0.2">
      <c r="A35" s="86" t="s">
        <v>117</v>
      </c>
      <c r="B35" s="120" t="s">
        <v>118</v>
      </c>
      <c r="C35" s="411" t="s">
        <v>119</v>
      </c>
      <c r="D35" s="412"/>
      <c r="E35" s="88">
        <f t="shared" si="6"/>
        <v>12</v>
      </c>
      <c r="F35" s="89">
        <f t="shared" ref="F35:F48" si="7">SUM(K35,P35,U35,Z35,AE35,AJ35,AO35)</f>
        <v>4</v>
      </c>
      <c r="G35" s="53"/>
      <c r="H35" s="54"/>
      <c r="I35" s="54"/>
      <c r="J35" s="54"/>
      <c r="K35" s="55"/>
      <c r="L35" s="53"/>
      <c r="M35" s="54"/>
      <c r="N35" s="54"/>
      <c r="O35" s="54"/>
      <c r="P35" s="55"/>
      <c r="Q35" s="53"/>
      <c r="R35" s="54"/>
      <c r="S35" s="54"/>
      <c r="T35" s="54"/>
      <c r="U35" s="55"/>
      <c r="V35" s="53"/>
      <c r="W35" s="54"/>
      <c r="X35" s="54"/>
      <c r="Y35" s="54"/>
      <c r="Z35" s="55"/>
      <c r="AA35" s="53">
        <v>4</v>
      </c>
      <c r="AB35" s="54">
        <v>8</v>
      </c>
      <c r="AC35" s="54">
        <v>0</v>
      </c>
      <c r="AD35" s="54" t="s">
        <v>69</v>
      </c>
      <c r="AE35" s="55">
        <v>4</v>
      </c>
      <c r="AF35" s="53"/>
      <c r="AG35" s="54"/>
      <c r="AH35" s="54"/>
      <c r="AI35" s="54"/>
      <c r="AJ35" s="55"/>
      <c r="AK35" s="53"/>
      <c r="AL35" s="54"/>
      <c r="AM35" s="54"/>
      <c r="AN35" s="54"/>
      <c r="AO35" s="89"/>
      <c r="AP35" s="60" t="s">
        <v>59</v>
      </c>
    </row>
    <row r="36" spans="1:42" s="90" customFormat="1" ht="15" customHeight="1" x14ac:dyDescent="0.2">
      <c r="A36" s="121" t="s">
        <v>120</v>
      </c>
      <c r="B36" s="87" t="s">
        <v>121</v>
      </c>
      <c r="C36" s="402" t="s">
        <v>122</v>
      </c>
      <c r="D36" s="403"/>
      <c r="E36" s="52">
        <f t="shared" si="6"/>
        <v>16</v>
      </c>
      <c r="F36" s="93">
        <f t="shared" si="7"/>
        <v>4</v>
      </c>
      <c r="G36" s="62"/>
      <c r="H36" s="63"/>
      <c r="I36" s="63"/>
      <c r="J36" s="63"/>
      <c r="K36" s="64"/>
      <c r="L36" s="62"/>
      <c r="M36" s="63"/>
      <c r="N36" s="63"/>
      <c r="O36" s="63"/>
      <c r="P36" s="64"/>
      <c r="Q36" s="62">
        <v>8</v>
      </c>
      <c r="R36" s="63">
        <v>0</v>
      </c>
      <c r="S36" s="63">
        <v>8</v>
      </c>
      <c r="T36" s="63" t="s">
        <v>69</v>
      </c>
      <c r="U36" s="64">
        <v>4</v>
      </c>
      <c r="V36" s="62"/>
      <c r="W36" s="63"/>
      <c r="X36" s="63"/>
      <c r="Y36" s="63"/>
      <c r="Z36" s="64"/>
      <c r="AA36" s="62"/>
      <c r="AB36" s="63"/>
      <c r="AC36" s="63"/>
      <c r="AD36" s="63"/>
      <c r="AE36" s="64"/>
      <c r="AF36" s="62"/>
      <c r="AG36" s="63"/>
      <c r="AH36" s="63"/>
      <c r="AI36" s="63"/>
      <c r="AJ36" s="64"/>
      <c r="AK36" s="62"/>
      <c r="AL36" s="63"/>
      <c r="AM36" s="63"/>
      <c r="AN36" s="63"/>
      <c r="AO36" s="93"/>
      <c r="AP36" s="60" t="s">
        <v>59</v>
      </c>
    </row>
    <row r="37" spans="1:42" s="90" customFormat="1" ht="15" customHeight="1" x14ac:dyDescent="0.2">
      <c r="A37" s="86" t="s">
        <v>123</v>
      </c>
      <c r="B37" s="87" t="s">
        <v>124</v>
      </c>
      <c r="C37" s="402" t="s">
        <v>125</v>
      </c>
      <c r="D37" s="403"/>
      <c r="E37" s="52">
        <f t="shared" si="6"/>
        <v>16</v>
      </c>
      <c r="F37" s="89">
        <f t="shared" si="7"/>
        <v>4</v>
      </c>
      <c r="G37" s="62"/>
      <c r="H37" s="63"/>
      <c r="I37" s="63"/>
      <c r="J37" s="63"/>
      <c r="K37" s="64"/>
      <c r="L37" s="62"/>
      <c r="M37" s="63"/>
      <c r="N37" s="63"/>
      <c r="O37" s="63"/>
      <c r="P37" s="64"/>
      <c r="Q37" s="62"/>
      <c r="R37" s="63"/>
      <c r="S37" s="63"/>
      <c r="T37" s="63"/>
      <c r="U37" s="112"/>
      <c r="V37" s="62">
        <v>8</v>
      </c>
      <c r="W37" s="63">
        <v>0</v>
      </c>
      <c r="X37" s="63">
        <v>8</v>
      </c>
      <c r="Y37" s="63" t="s">
        <v>58</v>
      </c>
      <c r="Z37" s="64">
        <v>4</v>
      </c>
      <c r="AA37" s="62"/>
      <c r="AB37" s="63"/>
      <c r="AC37" s="63"/>
      <c r="AD37" s="63"/>
      <c r="AE37" s="64"/>
      <c r="AF37" s="62"/>
      <c r="AG37" s="63"/>
      <c r="AH37" s="63"/>
      <c r="AI37" s="63"/>
      <c r="AJ37" s="64"/>
      <c r="AK37" s="62"/>
      <c r="AL37" s="63"/>
      <c r="AM37" s="63"/>
      <c r="AN37" s="63"/>
      <c r="AO37" s="93"/>
      <c r="AP37" s="69" t="s">
        <v>121</v>
      </c>
    </row>
    <row r="38" spans="1:42" s="90" customFormat="1" ht="15" customHeight="1" x14ac:dyDescent="0.2">
      <c r="A38" s="121" t="s">
        <v>126</v>
      </c>
      <c r="B38" s="87" t="s">
        <v>127</v>
      </c>
      <c r="C38" s="402" t="s">
        <v>128</v>
      </c>
      <c r="D38" s="403"/>
      <c r="E38" s="52">
        <f>SUM(G38,H38,I38,L38,M38,N38,Q38,R38,S38,V38,W38,X38,AA38,AB38,AC38,AF38,AG38,AH38,AK38,AL38,AM38)</f>
        <v>16</v>
      </c>
      <c r="F38" s="93">
        <f t="shared" si="7"/>
        <v>4</v>
      </c>
      <c r="G38" s="62"/>
      <c r="H38" s="63"/>
      <c r="I38" s="63"/>
      <c r="J38" s="63"/>
      <c r="K38" s="64"/>
      <c r="L38" s="62"/>
      <c r="M38" s="63"/>
      <c r="N38" s="63"/>
      <c r="O38" s="63"/>
      <c r="P38" s="64"/>
      <c r="Q38" s="62"/>
      <c r="R38" s="63"/>
      <c r="S38" s="63"/>
      <c r="T38" s="63"/>
      <c r="U38" s="64"/>
      <c r="V38" s="62">
        <v>8</v>
      </c>
      <c r="W38" s="63">
        <v>8</v>
      </c>
      <c r="X38" s="63">
        <v>0</v>
      </c>
      <c r="Y38" s="63" t="s">
        <v>69</v>
      </c>
      <c r="Z38" s="64">
        <v>4</v>
      </c>
      <c r="AA38" s="62"/>
      <c r="AB38" s="63"/>
      <c r="AC38" s="63"/>
      <c r="AD38" s="63"/>
      <c r="AE38" s="64"/>
      <c r="AF38" s="62"/>
      <c r="AG38" s="63"/>
      <c r="AH38" s="63"/>
      <c r="AI38" s="63"/>
      <c r="AJ38" s="64"/>
      <c r="AK38" s="62"/>
      <c r="AL38" s="63"/>
      <c r="AM38" s="63"/>
      <c r="AN38" s="63"/>
      <c r="AO38" s="93"/>
      <c r="AP38" s="60" t="s">
        <v>59</v>
      </c>
    </row>
    <row r="39" spans="1:42" s="90" customFormat="1" ht="15" customHeight="1" x14ac:dyDescent="0.2">
      <c r="A39" s="86" t="s">
        <v>129</v>
      </c>
      <c r="B39" s="87" t="s">
        <v>130</v>
      </c>
      <c r="C39" s="402" t="s">
        <v>131</v>
      </c>
      <c r="D39" s="403"/>
      <c r="E39" s="52">
        <f>SUM(G39,H39,I39,L39,M39,N39,Q39,R39,S39,V39,W39,X39,AA39,AB39,AC39,AF39,AG39,AH39,AK39,AL39,AM39)</f>
        <v>16</v>
      </c>
      <c r="F39" s="89">
        <f t="shared" si="7"/>
        <v>4</v>
      </c>
      <c r="G39" s="62"/>
      <c r="H39" s="63"/>
      <c r="I39" s="63"/>
      <c r="J39" s="63"/>
      <c r="K39" s="64"/>
      <c r="L39" s="62"/>
      <c r="M39" s="63"/>
      <c r="N39" s="63"/>
      <c r="O39" s="63"/>
      <c r="P39" s="64"/>
      <c r="Q39" s="62">
        <v>8</v>
      </c>
      <c r="R39" s="63">
        <v>0</v>
      </c>
      <c r="S39" s="63">
        <v>8</v>
      </c>
      <c r="T39" s="63" t="s">
        <v>58</v>
      </c>
      <c r="U39" s="64">
        <v>4</v>
      </c>
      <c r="V39" s="62"/>
      <c r="W39" s="63"/>
      <c r="X39" s="63"/>
      <c r="Y39" s="63"/>
      <c r="Z39" s="64"/>
      <c r="AA39" s="62"/>
      <c r="AB39" s="63"/>
      <c r="AC39" s="63"/>
      <c r="AD39" s="63"/>
      <c r="AE39" s="64"/>
      <c r="AF39" s="62"/>
      <c r="AG39" s="63"/>
      <c r="AH39" s="63"/>
      <c r="AI39" s="63"/>
      <c r="AJ39" s="64"/>
      <c r="AK39" s="62"/>
      <c r="AL39" s="63"/>
      <c r="AM39" s="63"/>
      <c r="AN39" s="63"/>
      <c r="AO39" s="93"/>
      <c r="AP39" s="60" t="s">
        <v>59</v>
      </c>
    </row>
    <row r="40" spans="1:42" s="90" customFormat="1" ht="15" customHeight="1" x14ac:dyDescent="0.2">
      <c r="A40" s="121" t="s">
        <v>132</v>
      </c>
      <c r="B40" s="87" t="s">
        <v>133</v>
      </c>
      <c r="C40" s="402" t="s">
        <v>134</v>
      </c>
      <c r="D40" s="403"/>
      <c r="E40" s="52">
        <f>SUM(G40,H40,I40,L40,M40,N40,Q40,R40,S40,V40,W40,X40,AA40,AB40,AC40,AF40,AG40,AH40,AK40,AL40,AM40)</f>
        <v>8</v>
      </c>
      <c r="F40" s="93">
        <f t="shared" si="7"/>
        <v>4</v>
      </c>
      <c r="G40" s="62"/>
      <c r="H40" s="63"/>
      <c r="I40" s="63"/>
      <c r="J40" s="63"/>
      <c r="K40" s="64"/>
      <c r="L40" s="62"/>
      <c r="M40" s="63"/>
      <c r="N40" s="63"/>
      <c r="O40" s="63"/>
      <c r="P40" s="64"/>
      <c r="Q40" s="62"/>
      <c r="R40" s="63"/>
      <c r="S40" s="63"/>
      <c r="T40" s="63"/>
      <c r="U40" s="64"/>
      <c r="V40" s="62">
        <v>4</v>
      </c>
      <c r="W40" s="63">
        <v>4</v>
      </c>
      <c r="X40" s="63">
        <v>0</v>
      </c>
      <c r="Y40" s="63" t="s">
        <v>58</v>
      </c>
      <c r="Z40" s="64">
        <v>4</v>
      </c>
      <c r="AA40" s="62"/>
      <c r="AB40" s="63"/>
      <c r="AC40" s="63"/>
      <c r="AD40" s="63"/>
      <c r="AE40" s="64"/>
      <c r="AF40" s="62"/>
      <c r="AG40" s="63"/>
      <c r="AH40" s="63"/>
      <c r="AI40" s="63"/>
      <c r="AJ40" s="64"/>
      <c r="AK40" s="62"/>
      <c r="AL40" s="63"/>
      <c r="AM40" s="63"/>
      <c r="AN40" s="63"/>
      <c r="AO40" s="93"/>
      <c r="AP40" s="69" t="s">
        <v>130</v>
      </c>
    </row>
    <row r="41" spans="1:42" s="90" customFormat="1" ht="15" customHeight="1" x14ac:dyDescent="0.2">
      <c r="A41" s="86" t="s">
        <v>135</v>
      </c>
      <c r="B41" s="87" t="s">
        <v>136</v>
      </c>
      <c r="C41" s="402" t="s">
        <v>137</v>
      </c>
      <c r="D41" s="403"/>
      <c r="E41" s="52">
        <f t="shared" si="6"/>
        <v>12</v>
      </c>
      <c r="F41" s="89">
        <f t="shared" si="7"/>
        <v>4</v>
      </c>
      <c r="G41" s="62"/>
      <c r="H41" s="63"/>
      <c r="I41" s="63"/>
      <c r="J41" s="63"/>
      <c r="K41" s="64"/>
      <c r="L41" s="62"/>
      <c r="M41" s="63"/>
      <c r="N41" s="63"/>
      <c r="O41" s="63"/>
      <c r="P41" s="64"/>
      <c r="Q41" s="62"/>
      <c r="R41" s="63"/>
      <c r="S41" s="63"/>
      <c r="T41" s="63"/>
      <c r="U41" s="64"/>
      <c r="V41" s="62">
        <v>4</v>
      </c>
      <c r="W41" s="63">
        <v>8</v>
      </c>
      <c r="X41" s="63">
        <v>0</v>
      </c>
      <c r="Y41" s="63" t="s">
        <v>69</v>
      </c>
      <c r="Z41" s="64">
        <v>4</v>
      </c>
      <c r="AA41" s="62"/>
      <c r="AB41" s="63"/>
      <c r="AC41" s="63"/>
      <c r="AD41" s="63"/>
      <c r="AE41" s="64"/>
      <c r="AF41" s="62"/>
      <c r="AG41" s="63"/>
      <c r="AH41" s="63"/>
      <c r="AI41" s="63"/>
      <c r="AJ41" s="64"/>
      <c r="AK41" s="62"/>
      <c r="AL41" s="63"/>
      <c r="AM41" s="63"/>
      <c r="AN41" s="63"/>
      <c r="AO41" s="93"/>
      <c r="AP41" s="60" t="s">
        <v>114</v>
      </c>
    </row>
    <row r="42" spans="1:42" s="90" customFormat="1" ht="15" customHeight="1" x14ac:dyDescent="0.2">
      <c r="A42" s="121" t="s">
        <v>138</v>
      </c>
      <c r="B42" s="230" t="s">
        <v>139</v>
      </c>
      <c r="C42" s="393" t="s">
        <v>140</v>
      </c>
      <c r="D42" s="394"/>
      <c r="E42" s="219">
        <f t="shared" si="6"/>
        <v>16</v>
      </c>
      <c r="F42" s="229">
        <f t="shared" si="7"/>
        <v>4</v>
      </c>
      <c r="G42" s="226">
        <v>8</v>
      </c>
      <c r="H42" s="227">
        <v>0</v>
      </c>
      <c r="I42" s="227">
        <v>8</v>
      </c>
      <c r="J42" s="227" t="s">
        <v>58</v>
      </c>
      <c r="K42" s="228">
        <v>4</v>
      </c>
      <c r="L42" s="62"/>
      <c r="M42" s="63"/>
      <c r="N42" s="63"/>
      <c r="O42" s="63"/>
      <c r="P42" s="64"/>
      <c r="Q42" s="62"/>
      <c r="R42" s="63"/>
      <c r="S42" s="63"/>
      <c r="T42" s="63"/>
      <c r="U42" s="64"/>
      <c r="V42" s="62"/>
      <c r="W42" s="63"/>
      <c r="X42" s="63"/>
      <c r="Y42" s="63"/>
      <c r="Z42" s="64"/>
      <c r="AA42" s="62"/>
      <c r="AB42" s="63"/>
      <c r="AC42" s="63"/>
      <c r="AD42" s="63"/>
      <c r="AE42" s="64"/>
      <c r="AF42" s="62"/>
      <c r="AG42" s="63"/>
      <c r="AH42" s="63"/>
      <c r="AI42" s="63"/>
      <c r="AJ42" s="64"/>
      <c r="AK42" s="62"/>
      <c r="AL42" s="63"/>
      <c r="AM42" s="63"/>
      <c r="AN42" s="63"/>
      <c r="AO42" s="93"/>
      <c r="AP42" s="60" t="s">
        <v>59</v>
      </c>
    </row>
    <row r="43" spans="1:42" s="90" customFormat="1" ht="15" customHeight="1" thickBot="1" x14ac:dyDescent="0.25">
      <c r="A43" s="86" t="s">
        <v>141</v>
      </c>
      <c r="B43" s="113" t="s">
        <v>142</v>
      </c>
      <c r="C43" s="395" t="s">
        <v>143</v>
      </c>
      <c r="D43" s="396"/>
      <c r="E43" s="73">
        <f>SUM(G43,H43,I43,Q43,R43,S43,V43,W43,X43,AA43,AB43,AC43,AF43,AG43,AH43,AK43,AL43,AM43,L43:N43)</f>
        <v>16</v>
      </c>
      <c r="F43" s="114">
        <f>SUM(K43,U43,Z43,AE43,AJ43,AO43,P43)</f>
        <v>4</v>
      </c>
      <c r="G43" s="75"/>
      <c r="H43" s="76"/>
      <c r="I43" s="76"/>
      <c r="J43" s="76"/>
      <c r="K43" s="77"/>
      <c r="L43" s="73">
        <v>8</v>
      </c>
      <c r="M43" s="76">
        <v>0</v>
      </c>
      <c r="N43" s="76">
        <v>8</v>
      </c>
      <c r="O43" s="76" t="s">
        <v>58</v>
      </c>
      <c r="P43" s="77">
        <v>4</v>
      </c>
      <c r="Q43" s="73"/>
      <c r="R43" s="76"/>
      <c r="S43" s="76"/>
      <c r="T43" s="76"/>
      <c r="U43" s="77"/>
      <c r="V43" s="75"/>
      <c r="W43" s="76"/>
      <c r="X43" s="76"/>
      <c r="Y43" s="76"/>
      <c r="Z43" s="77"/>
      <c r="AA43" s="75"/>
      <c r="AB43" s="76"/>
      <c r="AC43" s="76"/>
      <c r="AD43" s="76"/>
      <c r="AE43" s="77"/>
      <c r="AF43" s="75"/>
      <c r="AG43" s="76"/>
      <c r="AH43" s="76"/>
      <c r="AI43" s="76"/>
      <c r="AJ43" s="77"/>
      <c r="AK43" s="75"/>
      <c r="AL43" s="76"/>
      <c r="AM43" s="76"/>
      <c r="AN43" s="76"/>
      <c r="AO43" s="114"/>
      <c r="AP43" s="115" t="s">
        <v>59</v>
      </c>
    </row>
    <row r="44" spans="1:42" s="30" customFormat="1" ht="15" customHeight="1" thickBot="1" x14ac:dyDescent="0.25">
      <c r="A44" s="397" t="s">
        <v>144</v>
      </c>
      <c r="B44" s="398"/>
      <c r="C44" s="398"/>
      <c r="D44" s="399"/>
      <c r="E44" s="96">
        <f>SUM(E45:E48)</f>
        <v>40</v>
      </c>
      <c r="F44" s="97">
        <f>SUM(F45:F48)</f>
        <v>16</v>
      </c>
      <c r="G44" s="116"/>
      <c r="H44" s="117"/>
      <c r="I44" s="117"/>
      <c r="J44" s="117"/>
      <c r="K44" s="118"/>
      <c r="L44" s="116"/>
      <c r="M44" s="117"/>
      <c r="N44" s="117"/>
      <c r="O44" s="117"/>
      <c r="P44" s="118"/>
      <c r="Q44" s="116"/>
      <c r="R44" s="117"/>
      <c r="S44" s="117"/>
      <c r="T44" s="117"/>
      <c r="U44" s="118"/>
      <c r="V44" s="116"/>
      <c r="W44" s="117"/>
      <c r="X44" s="117"/>
      <c r="Y44" s="117"/>
      <c r="Z44" s="118"/>
      <c r="AA44" s="116"/>
      <c r="AB44" s="117"/>
      <c r="AC44" s="117"/>
      <c r="AD44" s="117"/>
      <c r="AE44" s="118"/>
      <c r="AF44" s="116"/>
      <c r="AG44" s="117"/>
      <c r="AH44" s="117"/>
      <c r="AI44" s="117"/>
      <c r="AJ44" s="118"/>
      <c r="AK44" s="116"/>
      <c r="AL44" s="117"/>
      <c r="AM44" s="117"/>
      <c r="AN44" s="117"/>
      <c r="AO44" s="97"/>
      <c r="AP44" s="119"/>
    </row>
    <row r="45" spans="1:42" s="90" customFormat="1" ht="15" customHeight="1" x14ac:dyDescent="0.2">
      <c r="A45" s="86" t="s">
        <v>145</v>
      </c>
      <c r="B45" s="122" t="s">
        <v>146</v>
      </c>
      <c r="C45" s="411" t="s">
        <v>147</v>
      </c>
      <c r="D45" s="412"/>
      <c r="E45" s="88">
        <f>SUM(G45,H45,I45,L45,M45,N45,Q45,R45,S45,V45,W45,X45,AA45,AB45,AC45,AF45,AG45,AH45,AK45,AL45,AM45)</f>
        <v>8</v>
      </c>
      <c r="F45" s="89">
        <f>SUM(K45,P45,U45,Z45,AE45,AJ45,AO45)</f>
        <v>4</v>
      </c>
      <c r="G45" s="53"/>
      <c r="H45" s="54"/>
      <c r="I45" s="54"/>
      <c r="J45" s="54"/>
      <c r="K45" s="55"/>
      <c r="L45" s="53"/>
      <c r="M45" s="54"/>
      <c r="N45" s="54"/>
      <c r="O45" s="54"/>
      <c r="P45" s="55"/>
      <c r="Q45" s="53"/>
      <c r="R45" s="54"/>
      <c r="S45" s="54"/>
      <c r="T45" s="54"/>
      <c r="U45" s="55"/>
      <c r="V45" s="53">
        <v>8</v>
      </c>
      <c r="W45" s="54">
        <v>0</v>
      </c>
      <c r="X45" s="54">
        <v>0</v>
      </c>
      <c r="Y45" s="54" t="s">
        <v>58</v>
      </c>
      <c r="Z45" s="55">
        <v>4</v>
      </c>
      <c r="AA45" s="53"/>
      <c r="AB45" s="54"/>
      <c r="AC45" s="54"/>
      <c r="AD45" s="54"/>
      <c r="AE45" s="55"/>
      <c r="AF45" s="53"/>
      <c r="AG45" s="54"/>
      <c r="AH45" s="54"/>
      <c r="AI45" s="54"/>
      <c r="AJ45" s="55"/>
      <c r="AK45" s="53"/>
      <c r="AL45" s="54"/>
      <c r="AM45" s="54"/>
      <c r="AN45" s="54"/>
      <c r="AO45" s="89"/>
      <c r="AP45" s="60" t="s">
        <v>59</v>
      </c>
    </row>
    <row r="46" spans="1:42" s="90" customFormat="1" ht="15" customHeight="1" x14ac:dyDescent="0.2">
      <c r="A46" s="121" t="s">
        <v>148</v>
      </c>
      <c r="B46" s="123" t="s">
        <v>149</v>
      </c>
      <c r="C46" s="402" t="s">
        <v>150</v>
      </c>
      <c r="D46" s="403"/>
      <c r="E46" s="52">
        <f t="shared" si="6"/>
        <v>12</v>
      </c>
      <c r="F46" s="93">
        <f t="shared" si="7"/>
        <v>4</v>
      </c>
      <c r="G46" s="62"/>
      <c r="H46" s="63"/>
      <c r="I46" s="63"/>
      <c r="J46" s="63"/>
      <c r="K46" s="64"/>
      <c r="L46" s="62"/>
      <c r="M46" s="63"/>
      <c r="N46" s="63"/>
      <c r="O46" s="63"/>
      <c r="P46" s="64"/>
      <c r="Q46" s="62"/>
      <c r="R46" s="63"/>
      <c r="S46" s="63"/>
      <c r="T46" s="63"/>
      <c r="U46" s="64"/>
      <c r="V46" s="62">
        <v>4</v>
      </c>
      <c r="W46" s="63">
        <v>0</v>
      </c>
      <c r="X46" s="63">
        <v>8</v>
      </c>
      <c r="Y46" s="63" t="s">
        <v>69</v>
      </c>
      <c r="Z46" s="64">
        <v>4</v>
      </c>
      <c r="AA46" s="62"/>
      <c r="AB46" s="63"/>
      <c r="AC46" s="63"/>
      <c r="AD46" s="63"/>
      <c r="AE46" s="64"/>
      <c r="AF46" s="62"/>
      <c r="AG46" s="63"/>
      <c r="AH46" s="63"/>
      <c r="AI46" s="63"/>
      <c r="AJ46" s="64"/>
      <c r="AK46" s="62"/>
      <c r="AL46" s="63"/>
      <c r="AM46" s="63"/>
      <c r="AN46" s="63"/>
      <c r="AO46" s="93"/>
      <c r="AP46" s="60" t="s">
        <v>59</v>
      </c>
    </row>
    <row r="47" spans="1:42" s="90" customFormat="1" ht="15" customHeight="1" x14ac:dyDescent="0.2">
      <c r="A47" s="86" t="s">
        <v>151</v>
      </c>
      <c r="B47" s="123" t="s">
        <v>152</v>
      </c>
      <c r="C47" s="402" t="s">
        <v>153</v>
      </c>
      <c r="D47" s="403"/>
      <c r="E47" s="52">
        <f t="shared" si="6"/>
        <v>8</v>
      </c>
      <c r="F47" s="93">
        <v>4</v>
      </c>
      <c r="G47" s="62"/>
      <c r="H47" s="63"/>
      <c r="I47" s="63"/>
      <c r="J47" s="63"/>
      <c r="K47" s="64"/>
      <c r="L47" s="62"/>
      <c r="M47" s="63"/>
      <c r="N47" s="63"/>
      <c r="O47" s="63"/>
      <c r="P47" s="64"/>
      <c r="Q47" s="62"/>
      <c r="R47" s="63"/>
      <c r="S47" s="63"/>
      <c r="T47" s="63"/>
      <c r="U47" s="64"/>
      <c r="V47" s="62"/>
      <c r="W47" s="63"/>
      <c r="X47" s="63"/>
      <c r="Y47" s="63"/>
      <c r="Z47" s="64"/>
      <c r="AA47" s="62"/>
      <c r="AB47" s="63"/>
      <c r="AC47" s="63"/>
      <c r="AD47" s="63"/>
      <c r="AE47" s="64"/>
      <c r="AF47" s="62">
        <v>0</v>
      </c>
      <c r="AG47" s="63">
        <v>0</v>
      </c>
      <c r="AH47" s="63">
        <v>8</v>
      </c>
      <c r="AI47" s="63" t="s">
        <v>69</v>
      </c>
      <c r="AJ47" s="64">
        <v>4</v>
      </c>
      <c r="AK47" s="62"/>
      <c r="AL47" s="63"/>
      <c r="AM47" s="63"/>
      <c r="AN47" s="63"/>
      <c r="AO47" s="93"/>
      <c r="AP47" s="60" t="s">
        <v>59</v>
      </c>
    </row>
    <row r="48" spans="1:42" s="90" customFormat="1" ht="33" customHeight="1" thickBot="1" x14ac:dyDescent="0.25">
      <c r="A48" s="121" t="s">
        <v>154</v>
      </c>
      <c r="B48" s="124" t="s">
        <v>155</v>
      </c>
      <c r="C48" s="422" t="s">
        <v>156</v>
      </c>
      <c r="D48" s="423"/>
      <c r="E48" s="125">
        <f t="shared" si="6"/>
        <v>12</v>
      </c>
      <c r="F48" s="126">
        <f t="shared" si="7"/>
        <v>4</v>
      </c>
      <c r="G48" s="127"/>
      <c r="H48" s="128"/>
      <c r="I48" s="128"/>
      <c r="J48" s="128"/>
      <c r="K48" s="129"/>
      <c r="L48" s="127"/>
      <c r="M48" s="128"/>
      <c r="N48" s="128"/>
      <c r="O48" s="128"/>
      <c r="P48" s="129"/>
      <c r="Q48" s="127"/>
      <c r="R48" s="128"/>
      <c r="S48" s="128"/>
      <c r="T48" s="128"/>
      <c r="U48" s="129"/>
      <c r="V48" s="127"/>
      <c r="W48" s="128"/>
      <c r="X48" s="128"/>
      <c r="Y48" s="128"/>
      <c r="Z48" s="129"/>
      <c r="AA48" s="127">
        <v>4</v>
      </c>
      <c r="AB48" s="128">
        <v>8</v>
      </c>
      <c r="AC48" s="128">
        <v>0</v>
      </c>
      <c r="AD48" s="128" t="s">
        <v>69</v>
      </c>
      <c r="AE48" s="129">
        <v>4</v>
      </c>
      <c r="AF48" s="127"/>
      <c r="AG48" s="128"/>
      <c r="AH48" s="128"/>
      <c r="AI48" s="128"/>
      <c r="AJ48" s="129"/>
      <c r="AK48" s="127"/>
      <c r="AL48" s="128"/>
      <c r="AM48" s="128"/>
      <c r="AN48" s="128"/>
      <c r="AO48" s="126"/>
      <c r="AP48" s="130" t="s">
        <v>59</v>
      </c>
    </row>
    <row r="49" spans="1:43" s="30" customFormat="1" ht="15" customHeight="1" thickBot="1" x14ac:dyDescent="0.25">
      <c r="A49" s="31"/>
      <c r="B49" s="31"/>
      <c r="C49" s="131"/>
      <c r="D49" s="132" t="s">
        <v>157</v>
      </c>
      <c r="E49" s="133">
        <f>SUM(E10,E20,E27)</f>
        <v>424</v>
      </c>
      <c r="F49" s="134">
        <f>SUM(F10,F20,F27)</f>
        <v>136</v>
      </c>
      <c r="G49" s="135">
        <f>SUM(G10,G20,G27)</f>
        <v>44</v>
      </c>
      <c r="H49" s="136">
        <f>SUM(H10,H20,H27)</f>
        <v>32</v>
      </c>
      <c r="I49" s="136">
        <f>SUM(I10,I20,I27)</f>
        <v>24</v>
      </c>
      <c r="J49" s="136"/>
      <c r="K49" s="137">
        <f>SUM(K10,K20,K27)</f>
        <v>31</v>
      </c>
      <c r="L49" s="138">
        <f>SUM(L10,L20,L27)</f>
        <v>48</v>
      </c>
      <c r="M49" s="136">
        <f>SUM(M10,M20,M27)</f>
        <v>28</v>
      </c>
      <c r="N49" s="136">
        <f>SUM(N10,N20,N27)</f>
        <v>28</v>
      </c>
      <c r="O49" s="136"/>
      <c r="P49" s="137">
        <f>SUM(P10,P20,P27)</f>
        <v>30</v>
      </c>
      <c r="Q49" s="138">
        <f>SUM(Q10,Q20,Q27)</f>
        <v>36</v>
      </c>
      <c r="R49" s="136">
        <f>SUM(R10,R20,R27)</f>
        <v>36</v>
      </c>
      <c r="S49" s="136">
        <f>SUM(S10,S20,S27)</f>
        <v>28</v>
      </c>
      <c r="T49" s="136"/>
      <c r="U49" s="139">
        <f>SUM(U10,U20,U27)</f>
        <v>31</v>
      </c>
      <c r="V49" s="138">
        <f>SUM(V10,V20,V27)</f>
        <v>44</v>
      </c>
      <c r="W49" s="136">
        <f>SUM(W10,W20,W27)</f>
        <v>20</v>
      </c>
      <c r="X49" s="136">
        <f>SUM(X10,X20,X27)</f>
        <v>16</v>
      </c>
      <c r="Y49" s="136"/>
      <c r="Z49" s="140">
        <f>SUM(Z10,Z20,Z27)</f>
        <v>28</v>
      </c>
      <c r="AA49" s="138">
        <f>SUM(AA10,AA20,AA27)</f>
        <v>8</v>
      </c>
      <c r="AB49" s="136">
        <f>SUM(AB10,AB20,AB27)</f>
        <v>16</v>
      </c>
      <c r="AC49" s="136">
        <f>SUM(AC10,AC20,AC27)</f>
        <v>0</v>
      </c>
      <c r="AD49" s="136"/>
      <c r="AE49" s="140">
        <f>SUM(AE10,AE20,AE27)</f>
        <v>8</v>
      </c>
      <c r="AF49" s="138">
        <f>SUM(AF10,AF20,AF27)</f>
        <v>4</v>
      </c>
      <c r="AG49" s="136">
        <f>SUM(AG10,AG20,AG27)</f>
        <v>4</v>
      </c>
      <c r="AH49" s="136">
        <f>SUM(AH10,AH20,AH27)</f>
        <v>8</v>
      </c>
      <c r="AI49" s="136"/>
      <c r="AJ49" s="140">
        <f>SUM(AJ10,AJ20,AJ27)</f>
        <v>8</v>
      </c>
      <c r="AK49" s="138">
        <f>SUM(AK10,AK20,AK27)</f>
        <v>0</v>
      </c>
      <c r="AL49" s="136">
        <f>SUM(AL10,AL20,AL27)</f>
        <v>0</v>
      </c>
      <c r="AM49" s="136">
        <f>SUM(AM10,AM20,AM27)</f>
        <v>0</v>
      </c>
      <c r="AN49" s="136"/>
      <c r="AO49" s="140">
        <f>SUM(AO10,AO20,AO27)</f>
        <v>0</v>
      </c>
      <c r="AP49" s="141"/>
      <c r="AQ49" s="142"/>
    </row>
    <row r="50" spans="1:43" s="30" customFormat="1" ht="15" customHeight="1" x14ac:dyDescent="0.2">
      <c r="A50" s="31"/>
      <c r="B50" s="31"/>
      <c r="C50" s="143"/>
      <c r="D50" s="144"/>
      <c r="E50" s="145"/>
      <c r="F50" s="146" t="s">
        <v>158</v>
      </c>
      <c r="G50" s="147"/>
      <c r="H50" s="147"/>
      <c r="I50" s="24"/>
      <c r="J50" s="148">
        <f>COUNTIF(J11:J48,"v")</f>
        <v>3</v>
      </c>
      <c r="K50" s="149"/>
      <c r="L50" s="150"/>
      <c r="M50" s="150"/>
      <c r="N50" s="151"/>
      <c r="O50" s="148">
        <f>COUNTIF(O11:O48,"v")</f>
        <v>5</v>
      </c>
      <c r="P50" s="149"/>
      <c r="Q50" s="150"/>
      <c r="R50" s="150"/>
      <c r="S50" s="151"/>
      <c r="T50" s="148">
        <f>COUNTIF(T11:T48,"v")</f>
        <v>1</v>
      </c>
      <c r="U50" s="149"/>
      <c r="V50" s="150"/>
      <c r="W50" s="150"/>
      <c r="X50" s="151"/>
      <c r="Y50" s="148">
        <f>COUNTIF(Y11:Y48,"v")</f>
        <v>4</v>
      </c>
      <c r="Z50" s="149"/>
      <c r="AA50" s="150"/>
      <c r="AB50" s="150"/>
      <c r="AC50" s="151"/>
      <c r="AD50" s="152">
        <f>COUNTIF(AD11:AD48,"v")</f>
        <v>0</v>
      </c>
      <c r="AE50" s="149"/>
      <c r="AF50" s="150"/>
      <c r="AG50" s="150"/>
      <c r="AH50" s="151"/>
      <c r="AI50" s="148">
        <f>COUNTIF(AI11:AI48,"v")</f>
        <v>1</v>
      </c>
      <c r="AJ50" s="149"/>
      <c r="AK50" s="150"/>
      <c r="AL50" s="150"/>
      <c r="AM50" s="151"/>
      <c r="AN50" s="148">
        <f>COUNTIF(AN11:AN48,"v")</f>
        <v>0</v>
      </c>
      <c r="AO50" s="149"/>
      <c r="AP50" s="153"/>
      <c r="AQ50" s="142"/>
    </row>
    <row r="51" spans="1:43" s="30" customFormat="1" ht="15" customHeight="1" thickBot="1" x14ac:dyDescent="0.25">
      <c r="A51" s="31"/>
      <c r="B51" s="31"/>
      <c r="C51" s="143"/>
      <c r="D51" s="144"/>
      <c r="E51" s="154"/>
      <c r="F51" s="155" t="s">
        <v>159</v>
      </c>
      <c r="G51" s="147"/>
      <c r="H51" s="147"/>
      <c r="I51" s="24"/>
      <c r="J51" s="156">
        <f>COUNTIF(J11:J48,"é")</f>
        <v>4</v>
      </c>
      <c r="K51" s="150"/>
      <c r="L51" s="150"/>
      <c r="M51" s="150"/>
      <c r="N51" s="151"/>
      <c r="O51" s="156">
        <f>COUNTIF(O11:O48,"é")</f>
        <v>2</v>
      </c>
      <c r="P51" s="150"/>
      <c r="Q51" s="150"/>
      <c r="R51" s="150"/>
      <c r="S51" s="151"/>
      <c r="T51" s="156">
        <f>COUNTIF(T11:T48,"é")</f>
        <v>7</v>
      </c>
      <c r="U51" s="150"/>
      <c r="V51" s="150"/>
      <c r="W51" s="150"/>
      <c r="X51" s="151"/>
      <c r="Y51" s="156">
        <f>COUNTIF(Y11:Y48,"é")</f>
        <v>3</v>
      </c>
      <c r="Z51" s="150"/>
      <c r="AA51" s="150"/>
      <c r="AB51" s="150"/>
      <c r="AC51" s="151"/>
      <c r="AD51" s="156">
        <f>COUNTIF(AD11:AD48,"é")</f>
        <v>2</v>
      </c>
      <c r="AE51" s="150"/>
      <c r="AF51" s="150"/>
      <c r="AG51" s="150"/>
      <c r="AH51" s="151"/>
      <c r="AI51" s="156">
        <f>COUNTIF(AI11:AI48,"é")</f>
        <v>1</v>
      </c>
      <c r="AJ51" s="150"/>
      <c r="AK51" s="150"/>
      <c r="AL51" s="150"/>
      <c r="AM51" s="151"/>
      <c r="AN51" s="156">
        <f>COUNTIF(AN11:AN48,"é")</f>
        <v>0</v>
      </c>
      <c r="AO51" s="150"/>
      <c r="AP51" s="147"/>
      <c r="AQ51" s="142"/>
    </row>
    <row r="52" spans="1:43" s="144" customFormat="1" ht="15" customHeight="1" x14ac:dyDescent="0.2">
      <c r="A52" s="157"/>
      <c r="B52" s="157"/>
      <c r="E52" s="67"/>
      <c r="F52" s="155" t="s">
        <v>160</v>
      </c>
      <c r="G52" s="158"/>
      <c r="H52" s="159">
        <f>SUM(G49:I49)</f>
        <v>100</v>
      </c>
      <c r="I52" s="160"/>
      <c r="J52" s="159"/>
      <c r="K52" s="161"/>
      <c r="L52" s="159"/>
      <c r="M52" s="159">
        <f>SUM(L49:N49)</f>
        <v>104</v>
      </c>
      <c r="N52" s="159"/>
      <c r="O52" s="159"/>
      <c r="P52" s="161"/>
      <c r="Q52" s="159"/>
      <c r="R52" s="159">
        <f>SUM(Q49:S49)</f>
        <v>100</v>
      </c>
      <c r="S52" s="159"/>
      <c r="T52" s="159"/>
      <c r="U52" s="161"/>
      <c r="V52" s="159"/>
      <c r="W52" s="159">
        <f>SUM(V49:X49)</f>
        <v>80</v>
      </c>
      <c r="X52" s="159"/>
      <c r="Y52" s="159"/>
      <c r="Z52" s="161"/>
      <c r="AA52" s="159"/>
      <c r="AB52" s="159">
        <f>SUM(AA49:AC49)</f>
        <v>24</v>
      </c>
      <c r="AC52" s="159"/>
      <c r="AD52" s="159"/>
      <c r="AE52" s="161"/>
      <c r="AF52" s="159"/>
      <c r="AG52" s="159">
        <f>SUM(AF49:AH49)</f>
        <v>16</v>
      </c>
      <c r="AH52" s="159"/>
      <c r="AI52" s="159"/>
      <c r="AJ52" s="161"/>
      <c r="AK52" s="159"/>
      <c r="AL52" s="159">
        <f>SUM(AK49:AM49)</f>
        <v>0</v>
      </c>
      <c r="AM52" s="159"/>
      <c r="AN52" s="162"/>
      <c r="AO52" s="163"/>
      <c r="AP52" s="164"/>
      <c r="AQ52" s="165"/>
    </row>
    <row r="53" spans="1:43" s="30" customFormat="1" ht="15" customHeight="1" x14ac:dyDescent="0.2">
      <c r="A53" s="31"/>
      <c r="B53" s="31"/>
      <c r="D53" s="144"/>
      <c r="E53" s="166"/>
      <c r="F53" s="155" t="s">
        <v>161</v>
      </c>
      <c r="G53" s="424">
        <f>H49+I49</f>
        <v>56</v>
      </c>
      <c r="H53" s="420"/>
      <c r="I53" s="420"/>
      <c r="J53" s="167"/>
      <c r="K53" s="168"/>
      <c r="L53" s="420">
        <f>M49+N49</f>
        <v>56</v>
      </c>
      <c r="M53" s="420"/>
      <c r="N53" s="420"/>
      <c r="O53" s="167"/>
      <c r="P53" s="168"/>
      <c r="Q53" s="420">
        <f>R49+S49</f>
        <v>64</v>
      </c>
      <c r="R53" s="420"/>
      <c r="S53" s="420"/>
      <c r="T53" s="167"/>
      <c r="U53" s="168"/>
      <c r="V53" s="420">
        <f>W49+X49</f>
        <v>36</v>
      </c>
      <c r="W53" s="420"/>
      <c r="X53" s="420"/>
      <c r="Y53" s="167"/>
      <c r="Z53" s="168"/>
      <c r="AA53" s="167"/>
      <c r="AB53" s="167">
        <f>AB49+AC49</f>
        <v>16</v>
      </c>
      <c r="AC53" s="167"/>
      <c r="AD53" s="167"/>
      <c r="AE53" s="168"/>
      <c r="AF53" s="167"/>
      <c r="AG53" s="167">
        <f>AG49+AH49</f>
        <v>12</v>
      </c>
      <c r="AH53" s="167"/>
      <c r="AI53" s="167"/>
      <c r="AJ53" s="168"/>
      <c r="AK53" s="167"/>
      <c r="AL53" s="167">
        <v>0</v>
      </c>
      <c r="AM53" s="167"/>
      <c r="AN53" s="169"/>
      <c r="AO53" s="170"/>
      <c r="AP53" s="171"/>
      <c r="AQ53" s="142"/>
    </row>
    <row r="54" spans="1:43" s="30" customFormat="1" ht="15" customHeight="1" thickBot="1" x14ac:dyDescent="0.25">
      <c r="A54" s="31"/>
      <c r="B54" s="31"/>
      <c r="D54" s="144"/>
      <c r="E54" s="172"/>
      <c r="F54" s="173" t="s">
        <v>162</v>
      </c>
      <c r="G54" s="174"/>
      <c r="H54" s="175">
        <f>G49</f>
        <v>44</v>
      </c>
      <c r="I54" s="175"/>
      <c r="J54" s="175"/>
      <c r="K54" s="175"/>
      <c r="L54" s="175"/>
      <c r="M54" s="175">
        <f>L49</f>
        <v>48</v>
      </c>
      <c r="N54" s="175"/>
      <c r="O54" s="175"/>
      <c r="P54" s="175"/>
      <c r="Q54" s="175"/>
      <c r="R54" s="175">
        <f>Q49</f>
        <v>36</v>
      </c>
      <c r="S54" s="175"/>
      <c r="T54" s="175"/>
      <c r="U54" s="175"/>
      <c r="V54" s="175"/>
      <c r="W54" s="175">
        <f>V49</f>
        <v>44</v>
      </c>
      <c r="X54" s="175"/>
      <c r="Y54" s="175"/>
      <c r="Z54" s="175"/>
      <c r="AA54" s="175"/>
      <c r="AB54" s="175">
        <f>AA49</f>
        <v>8</v>
      </c>
      <c r="AC54" s="175"/>
      <c r="AD54" s="175"/>
      <c r="AE54" s="175"/>
      <c r="AF54" s="175"/>
      <c r="AG54" s="175">
        <f>AF49</f>
        <v>4</v>
      </c>
      <c r="AH54" s="175"/>
      <c r="AI54" s="175"/>
      <c r="AJ54" s="175"/>
      <c r="AK54" s="175"/>
      <c r="AL54" s="175">
        <f>AK49</f>
        <v>0</v>
      </c>
      <c r="AM54" s="175"/>
      <c r="AN54" s="176"/>
      <c r="AO54" s="177"/>
      <c r="AP54" s="171"/>
      <c r="AQ54" s="142"/>
    </row>
    <row r="55" spans="1:43" s="30" customFormat="1" ht="15" customHeight="1" thickBot="1" x14ac:dyDescent="0.25">
      <c r="A55" s="31"/>
      <c r="B55" s="31"/>
      <c r="D55" s="144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O55" s="171"/>
      <c r="AP55" s="171"/>
      <c r="AQ55" s="142"/>
    </row>
    <row r="56" spans="1:43" s="30" customFormat="1" ht="15" customHeight="1" x14ac:dyDescent="0.2">
      <c r="A56" s="425" t="s">
        <v>179</v>
      </c>
      <c r="B56" s="305"/>
      <c r="C56" s="306" t="s">
        <v>180</v>
      </c>
      <c r="D56" s="307">
        <f>F56+G56+H56</f>
        <v>6</v>
      </c>
      <c r="E56" s="308">
        <v>1</v>
      </c>
      <c r="F56" s="309">
        <v>0</v>
      </c>
      <c r="G56" s="310">
        <v>6</v>
      </c>
      <c r="H56" s="310">
        <v>0</v>
      </c>
      <c r="I56" s="310" t="s">
        <v>181</v>
      </c>
      <c r="J56" s="311">
        <v>1</v>
      </c>
      <c r="K56" s="242"/>
      <c r="L56" s="240"/>
      <c r="M56" s="240"/>
      <c r="N56" s="240"/>
      <c r="O56" s="243"/>
      <c r="P56" s="239"/>
      <c r="Q56" s="240"/>
      <c r="R56" s="240"/>
      <c r="S56" s="240"/>
      <c r="T56" s="241"/>
      <c r="U56" s="242"/>
      <c r="V56" s="240"/>
      <c r="W56" s="240"/>
      <c r="X56" s="240"/>
      <c r="Y56" s="244"/>
      <c r="Z56" s="239"/>
      <c r="AA56" s="240"/>
      <c r="AB56" s="240"/>
      <c r="AC56" s="240"/>
      <c r="AD56" s="245"/>
      <c r="AE56" s="242"/>
      <c r="AF56" s="240"/>
      <c r="AG56" s="240"/>
      <c r="AH56" s="240"/>
      <c r="AI56" s="243"/>
      <c r="AJ56" s="239"/>
      <c r="AK56" s="240"/>
      <c r="AL56" s="240"/>
      <c r="AM56" s="240"/>
      <c r="AN56" s="241"/>
      <c r="AO56" s="246"/>
      <c r="AP56" s="171"/>
      <c r="AQ56" s="142"/>
    </row>
    <row r="57" spans="1:43" s="30" customFormat="1" ht="15" customHeight="1" x14ac:dyDescent="0.2">
      <c r="A57" s="426"/>
      <c r="B57" s="247"/>
      <c r="C57" s="248" t="s">
        <v>182</v>
      </c>
      <c r="D57" s="249">
        <f>K57+L57+M57</f>
        <v>6</v>
      </c>
      <c r="E57" s="250">
        <v>1</v>
      </c>
      <c r="F57" s="251"/>
      <c r="G57" s="252"/>
      <c r="H57" s="252"/>
      <c r="I57" s="252"/>
      <c r="J57" s="253"/>
      <c r="K57" s="254">
        <v>0</v>
      </c>
      <c r="L57" s="252">
        <v>6</v>
      </c>
      <c r="M57" s="252">
        <v>0</v>
      </c>
      <c r="N57" s="252" t="s">
        <v>181</v>
      </c>
      <c r="O57" s="255">
        <v>1</v>
      </c>
      <c r="P57" s="251"/>
      <c r="Q57" s="252"/>
      <c r="R57" s="252"/>
      <c r="S57" s="252"/>
      <c r="T57" s="253"/>
      <c r="U57" s="254"/>
      <c r="V57" s="252"/>
      <c r="W57" s="252"/>
      <c r="X57" s="252"/>
      <c r="Y57" s="256"/>
      <c r="Z57" s="251"/>
      <c r="AA57" s="252"/>
      <c r="AB57" s="252"/>
      <c r="AC57" s="252"/>
      <c r="AD57" s="257"/>
      <c r="AE57" s="254"/>
      <c r="AF57" s="252"/>
      <c r="AG57" s="252"/>
      <c r="AH57" s="252"/>
      <c r="AI57" s="255"/>
      <c r="AJ57" s="251"/>
      <c r="AK57" s="252"/>
      <c r="AL57" s="252"/>
      <c r="AM57" s="252"/>
      <c r="AN57" s="253"/>
      <c r="AO57" s="258" t="s">
        <v>180</v>
      </c>
      <c r="AP57" s="171"/>
      <c r="AQ57" s="142"/>
    </row>
    <row r="58" spans="1:43" ht="15" customHeight="1" x14ac:dyDescent="0.2">
      <c r="A58" s="426"/>
      <c r="B58" s="247"/>
      <c r="C58" s="248" t="s">
        <v>183</v>
      </c>
      <c r="D58" s="249">
        <f>P58+Q58+R58</f>
        <v>6</v>
      </c>
      <c r="E58" s="250">
        <v>1</v>
      </c>
      <c r="F58" s="251"/>
      <c r="G58" s="252"/>
      <c r="H58" s="252"/>
      <c r="I58" s="252"/>
      <c r="J58" s="253"/>
      <c r="K58" s="254"/>
      <c r="L58" s="252"/>
      <c r="M58" s="252"/>
      <c r="N58" s="252"/>
      <c r="O58" s="255"/>
      <c r="P58" s="251">
        <v>0</v>
      </c>
      <c r="Q58" s="252">
        <v>6</v>
      </c>
      <c r="R58" s="252">
        <v>0</v>
      </c>
      <c r="S58" s="252" t="s">
        <v>181</v>
      </c>
      <c r="T58" s="253">
        <v>1</v>
      </c>
      <c r="U58" s="254"/>
      <c r="V58" s="252"/>
      <c r="W58" s="252"/>
      <c r="X58" s="252"/>
      <c r="Y58" s="256"/>
      <c r="Z58" s="251"/>
      <c r="AA58" s="252"/>
      <c r="AB58" s="252"/>
      <c r="AC58" s="252"/>
      <c r="AD58" s="257"/>
      <c r="AE58" s="254"/>
      <c r="AF58" s="252"/>
      <c r="AG58" s="252"/>
      <c r="AH58" s="252"/>
      <c r="AI58" s="255"/>
      <c r="AJ58" s="251"/>
      <c r="AK58" s="252"/>
      <c r="AL58" s="252"/>
      <c r="AM58" s="252"/>
      <c r="AN58" s="253"/>
      <c r="AO58" s="258" t="s">
        <v>182</v>
      </c>
    </row>
    <row r="59" spans="1:43" ht="15" customHeight="1" thickBot="1" x14ac:dyDescent="0.25">
      <c r="A59" s="426"/>
      <c r="B59" s="259"/>
      <c r="C59" s="260" t="s">
        <v>184</v>
      </c>
      <c r="D59" s="261">
        <f>U59+V59+W59</f>
        <v>6</v>
      </c>
      <c r="E59" s="262">
        <v>1</v>
      </c>
      <c r="F59" s="263"/>
      <c r="G59" s="264"/>
      <c r="H59" s="264"/>
      <c r="I59" s="264"/>
      <c r="J59" s="265"/>
      <c r="K59" s="266"/>
      <c r="L59" s="264"/>
      <c r="M59" s="264"/>
      <c r="N59" s="264"/>
      <c r="O59" s="267"/>
      <c r="P59" s="263"/>
      <c r="Q59" s="264"/>
      <c r="R59" s="264"/>
      <c r="S59" s="264"/>
      <c r="T59" s="265"/>
      <c r="U59" s="266">
        <v>0</v>
      </c>
      <c r="V59" s="264">
        <v>6</v>
      </c>
      <c r="W59" s="264">
        <v>0</v>
      </c>
      <c r="X59" s="264" t="s">
        <v>181</v>
      </c>
      <c r="Y59" s="268">
        <v>1</v>
      </c>
      <c r="Z59" s="263"/>
      <c r="AA59" s="264"/>
      <c r="AB59" s="264"/>
      <c r="AC59" s="264"/>
      <c r="AD59" s="269"/>
      <c r="AE59" s="266"/>
      <c r="AF59" s="264"/>
      <c r="AG59" s="264"/>
      <c r="AH59" s="264"/>
      <c r="AI59" s="267"/>
      <c r="AJ59" s="263"/>
      <c r="AK59" s="264"/>
      <c r="AL59" s="264"/>
      <c r="AM59" s="264"/>
      <c r="AN59" s="265"/>
      <c r="AO59" s="270" t="s">
        <v>183</v>
      </c>
    </row>
    <row r="60" spans="1:43" ht="15" customHeight="1" x14ac:dyDescent="0.2">
      <c r="A60" s="426"/>
      <c r="B60" s="312" t="s">
        <v>185</v>
      </c>
      <c r="C60" s="313" t="s">
        <v>186</v>
      </c>
      <c r="D60" s="314">
        <v>4</v>
      </c>
      <c r="E60" s="315">
        <v>0</v>
      </c>
      <c r="F60" s="316">
        <v>0</v>
      </c>
      <c r="G60" s="314">
        <v>4</v>
      </c>
      <c r="H60" s="314">
        <v>0</v>
      </c>
      <c r="I60" s="314" t="s">
        <v>187</v>
      </c>
      <c r="J60" s="317">
        <v>0</v>
      </c>
      <c r="K60" s="275"/>
      <c r="L60" s="271"/>
      <c r="M60" s="271"/>
      <c r="N60" s="271"/>
      <c r="O60" s="272"/>
      <c r="P60" s="273"/>
      <c r="Q60" s="271"/>
      <c r="R60" s="271"/>
      <c r="S60" s="271"/>
      <c r="T60" s="274"/>
      <c r="U60" s="275"/>
      <c r="V60" s="271"/>
      <c r="W60" s="271"/>
      <c r="X60" s="271"/>
      <c r="Y60" s="276"/>
      <c r="Z60" s="273"/>
      <c r="AA60" s="271"/>
      <c r="AB60" s="271"/>
      <c r="AC60" s="271"/>
      <c r="AD60" s="277"/>
      <c r="AE60" s="275"/>
      <c r="AF60" s="271"/>
      <c r="AG60" s="271"/>
      <c r="AH60" s="271"/>
      <c r="AI60" s="272"/>
      <c r="AJ60" s="273"/>
      <c r="AK60" s="271"/>
      <c r="AL60" s="271"/>
      <c r="AM60" s="271"/>
      <c r="AN60" s="274"/>
      <c r="AO60" s="278"/>
    </row>
    <row r="61" spans="1:43" ht="15" customHeight="1" x14ac:dyDescent="0.2">
      <c r="A61" s="426"/>
      <c r="B61" s="279"/>
      <c r="C61" s="280" t="s">
        <v>188</v>
      </c>
      <c r="D61" s="281">
        <v>8</v>
      </c>
      <c r="E61" s="282"/>
      <c r="F61" s="283"/>
      <c r="G61" s="284"/>
      <c r="H61" s="284"/>
      <c r="I61" s="284"/>
      <c r="J61" s="285"/>
      <c r="K61" s="286"/>
      <c r="L61" s="284"/>
      <c r="M61" s="284"/>
      <c r="N61" s="284"/>
      <c r="O61" s="287"/>
      <c r="P61" s="283">
        <v>0</v>
      </c>
      <c r="Q61" s="284">
        <v>8</v>
      </c>
      <c r="R61" s="284">
        <v>0</v>
      </c>
      <c r="S61" s="284" t="s">
        <v>69</v>
      </c>
      <c r="T61" s="288"/>
      <c r="U61" s="289" t="s">
        <v>189</v>
      </c>
      <c r="V61" s="284"/>
      <c r="W61" s="284"/>
      <c r="X61" s="284"/>
      <c r="Y61" s="290"/>
      <c r="Z61" s="283"/>
      <c r="AA61" s="284"/>
      <c r="AB61" s="284"/>
      <c r="AC61" s="284"/>
      <c r="AD61" s="291"/>
      <c r="AE61" s="286"/>
      <c r="AF61" s="284"/>
      <c r="AG61" s="284"/>
      <c r="AH61" s="284"/>
      <c r="AI61" s="287"/>
      <c r="AJ61" s="283"/>
      <c r="AK61" s="284"/>
      <c r="AL61" s="284"/>
      <c r="AM61" s="284"/>
      <c r="AN61" s="285"/>
      <c r="AO61" s="292"/>
      <c r="AP61" s="153"/>
    </row>
    <row r="62" spans="1:43" ht="15" customHeight="1" x14ac:dyDescent="0.2">
      <c r="A62" s="426"/>
      <c r="B62" s="279"/>
      <c r="C62" s="280" t="s">
        <v>190</v>
      </c>
      <c r="D62" s="281">
        <v>8</v>
      </c>
      <c r="E62" s="282"/>
      <c r="F62" s="283"/>
      <c r="G62" s="284"/>
      <c r="H62" s="284"/>
      <c r="I62" s="284"/>
      <c r="J62" s="285"/>
      <c r="K62" s="286"/>
      <c r="L62" s="284"/>
      <c r="M62" s="284"/>
      <c r="N62" s="284"/>
      <c r="O62" s="287"/>
      <c r="P62" s="283">
        <v>0</v>
      </c>
      <c r="Q62" s="284">
        <v>8</v>
      </c>
      <c r="R62" s="284">
        <v>0</v>
      </c>
      <c r="S62" s="284" t="s">
        <v>69</v>
      </c>
      <c r="T62" s="288"/>
      <c r="U62" s="289" t="s">
        <v>189</v>
      </c>
      <c r="V62" s="284"/>
      <c r="W62" s="284"/>
      <c r="X62" s="284"/>
      <c r="Y62" s="290"/>
      <c r="Z62" s="283"/>
      <c r="AA62" s="284"/>
      <c r="AB62" s="284"/>
      <c r="AC62" s="284"/>
      <c r="AD62" s="291"/>
      <c r="AE62" s="286"/>
      <c r="AF62" s="284"/>
      <c r="AG62" s="284"/>
      <c r="AH62" s="284"/>
      <c r="AI62" s="287"/>
      <c r="AJ62" s="283"/>
      <c r="AK62" s="284"/>
      <c r="AL62" s="284"/>
      <c r="AM62" s="284"/>
      <c r="AN62" s="285"/>
      <c r="AO62" s="292"/>
      <c r="AP62" s="31" t="s">
        <v>170</v>
      </c>
    </row>
    <row r="63" spans="1:43" ht="16.5" thickBot="1" x14ac:dyDescent="0.25">
      <c r="A63" s="427"/>
      <c r="B63" s="293"/>
      <c r="C63" s="294" t="s">
        <v>168</v>
      </c>
      <c r="D63" s="295" t="s">
        <v>191</v>
      </c>
      <c r="E63" s="296">
        <v>0</v>
      </c>
      <c r="F63" s="297"/>
      <c r="G63" s="298"/>
      <c r="H63" s="298"/>
      <c r="I63" s="298"/>
      <c r="J63" s="299"/>
      <c r="K63" s="300"/>
      <c r="L63" s="298"/>
      <c r="M63" s="298"/>
      <c r="N63" s="298"/>
      <c r="O63" s="301"/>
      <c r="P63" s="297"/>
      <c r="Q63" s="298"/>
      <c r="R63" s="298"/>
      <c r="S63" s="298"/>
      <c r="T63" s="299"/>
      <c r="U63" s="300"/>
      <c r="V63" s="298"/>
      <c r="W63" s="298"/>
      <c r="X63" s="298"/>
      <c r="Y63" s="302"/>
      <c r="Z63" s="297"/>
      <c r="AA63" s="298"/>
      <c r="AB63" s="298"/>
      <c r="AC63" s="298"/>
      <c r="AD63" s="303"/>
      <c r="AE63" s="413" t="s">
        <v>191</v>
      </c>
      <c r="AF63" s="414"/>
      <c r="AG63" s="414"/>
      <c r="AH63" s="414"/>
      <c r="AI63" s="415"/>
      <c r="AJ63" s="297"/>
      <c r="AK63" s="298"/>
      <c r="AL63" s="298"/>
      <c r="AM63" s="298"/>
      <c r="AN63" s="299"/>
      <c r="AO63" s="304"/>
      <c r="AP63" s="31" t="s">
        <v>172</v>
      </c>
    </row>
    <row r="64" spans="1:43" ht="15.75" x14ac:dyDescent="0.2">
      <c r="A64" s="31"/>
      <c r="B64" s="31"/>
      <c r="C64" s="30"/>
      <c r="D64" s="144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171"/>
    </row>
    <row r="65" spans="1:41" ht="16.5" thickBot="1" x14ac:dyDescent="0.25">
      <c r="C65" s="178"/>
      <c r="D65" s="178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171"/>
    </row>
    <row r="66" spans="1:41" ht="17.25" thickTop="1" thickBot="1" x14ac:dyDescent="0.3">
      <c r="A66" s="428" t="s">
        <v>163</v>
      </c>
      <c r="B66" s="429"/>
      <c r="C66" s="430"/>
      <c r="D66" s="179" t="s">
        <v>164</v>
      </c>
      <c r="E66" s="180" t="s">
        <v>165</v>
      </c>
      <c r="F66" s="181"/>
      <c r="G66" s="182"/>
      <c r="H66" s="431" t="s">
        <v>166</v>
      </c>
      <c r="I66" s="431"/>
      <c r="J66" s="431"/>
      <c r="K66" s="431"/>
      <c r="L66" s="431"/>
      <c r="M66" s="182"/>
      <c r="N66" s="182"/>
      <c r="O66" s="183"/>
      <c r="P66" s="30"/>
      <c r="Q66" s="30"/>
      <c r="R66" s="30"/>
      <c r="S66" s="30"/>
      <c r="T66" s="30"/>
      <c r="U66" s="30"/>
      <c r="V66" s="30"/>
      <c r="W66" s="30"/>
      <c r="X66" s="30"/>
    </row>
    <row r="67" spans="1:41" ht="16.5" thickTop="1" x14ac:dyDescent="0.25">
      <c r="A67" s="184"/>
      <c r="B67" s="185"/>
      <c r="C67" s="186" t="s">
        <v>37</v>
      </c>
      <c r="D67" s="187"/>
      <c r="E67" s="188"/>
      <c r="F67" s="416" t="s">
        <v>74</v>
      </c>
      <c r="G67" s="417"/>
      <c r="H67" s="417"/>
      <c r="I67" s="417"/>
      <c r="J67" s="418"/>
      <c r="K67" s="419" t="s">
        <v>77</v>
      </c>
      <c r="L67" s="417"/>
      <c r="M67" s="417"/>
      <c r="N67" s="417"/>
      <c r="O67" s="418"/>
      <c r="Q67" s="30"/>
      <c r="R67" s="30"/>
      <c r="S67" s="30"/>
      <c r="T67" s="30"/>
      <c r="U67" s="30"/>
      <c r="V67" s="30"/>
      <c r="W67" s="30"/>
      <c r="X67" s="30"/>
    </row>
    <row r="68" spans="1:41" ht="30" x14ac:dyDescent="0.2">
      <c r="A68" s="189"/>
      <c r="B68" s="190"/>
      <c r="C68" s="191"/>
      <c r="D68" s="192"/>
      <c r="E68" s="193"/>
      <c r="F68" s="194" t="s">
        <v>49</v>
      </c>
      <c r="G68" s="195" t="s">
        <v>50</v>
      </c>
      <c r="H68" s="195" t="s">
        <v>51</v>
      </c>
      <c r="I68" s="195" t="s">
        <v>52</v>
      </c>
      <c r="J68" s="196" t="s">
        <v>53</v>
      </c>
      <c r="K68" s="194" t="s">
        <v>49</v>
      </c>
      <c r="L68" s="195" t="s">
        <v>50</v>
      </c>
      <c r="M68" s="195" t="s">
        <v>51</v>
      </c>
      <c r="N68" s="195" t="s">
        <v>52</v>
      </c>
      <c r="O68" s="196" t="s">
        <v>53</v>
      </c>
      <c r="Q68" s="30"/>
      <c r="R68" s="30"/>
      <c r="S68" s="30"/>
      <c r="T68" s="30"/>
      <c r="U68" s="30"/>
      <c r="V68" s="30"/>
      <c r="W68" s="30"/>
      <c r="X68" s="30"/>
    </row>
    <row r="69" spans="1:41" ht="15.75" x14ac:dyDescent="0.2">
      <c r="A69" s="189"/>
      <c r="B69" s="190" t="s">
        <v>167</v>
      </c>
      <c r="C69" s="191" t="s">
        <v>168</v>
      </c>
      <c r="D69" s="192"/>
      <c r="E69" s="193"/>
      <c r="F69" s="190"/>
      <c r="G69" s="197"/>
      <c r="H69" s="197"/>
      <c r="I69" s="197"/>
      <c r="J69" s="196">
        <v>20</v>
      </c>
      <c r="K69" s="194"/>
      <c r="L69" s="195"/>
      <c r="M69" s="195"/>
      <c r="N69" s="195"/>
      <c r="O69" s="196">
        <v>20</v>
      </c>
      <c r="Q69" s="30"/>
      <c r="R69" s="30"/>
      <c r="S69" s="30"/>
      <c r="T69" s="30"/>
      <c r="U69" s="30"/>
      <c r="V69" s="30"/>
      <c r="W69" s="30"/>
      <c r="X69" s="30"/>
      <c r="AM69" s="198"/>
      <c r="AN69" s="198"/>
      <c r="AO69" s="153"/>
    </row>
    <row r="70" spans="1:41" ht="15" x14ac:dyDescent="0.2">
      <c r="A70" s="189"/>
      <c r="B70" s="190"/>
      <c r="C70" s="191" t="s">
        <v>169</v>
      </c>
      <c r="D70" s="192"/>
      <c r="E70" s="193"/>
      <c r="F70" s="190"/>
      <c r="G70" s="197"/>
      <c r="H70" s="197"/>
      <c r="I70" s="197"/>
      <c r="J70" s="196">
        <v>3</v>
      </c>
      <c r="K70" s="194"/>
      <c r="L70" s="195"/>
      <c r="M70" s="195"/>
      <c r="N70" s="195"/>
      <c r="O70" s="196">
        <v>3</v>
      </c>
      <c r="AM70" s="198"/>
      <c r="AN70" s="198"/>
      <c r="AO70" s="153"/>
    </row>
    <row r="71" spans="1:41" ht="15" x14ac:dyDescent="0.2">
      <c r="A71" s="189"/>
      <c r="B71" s="190"/>
      <c r="C71" s="191" t="s">
        <v>171</v>
      </c>
      <c r="D71" s="192"/>
      <c r="E71" s="193"/>
      <c r="F71" s="190"/>
      <c r="G71" s="197"/>
      <c r="H71" s="197"/>
      <c r="I71" s="197"/>
      <c r="J71" s="196">
        <v>3</v>
      </c>
      <c r="K71" s="194"/>
      <c r="L71" s="195"/>
      <c r="M71" s="195"/>
      <c r="N71" s="195"/>
      <c r="O71" s="196">
        <v>3</v>
      </c>
      <c r="AM71" s="198"/>
      <c r="AN71" s="198"/>
      <c r="AO71" s="153"/>
    </row>
    <row r="72" spans="1:41" ht="15" x14ac:dyDescent="0.2">
      <c r="A72" s="189"/>
      <c r="B72" s="190"/>
      <c r="C72" s="191" t="s">
        <v>173</v>
      </c>
      <c r="D72" s="192"/>
      <c r="E72" s="193"/>
      <c r="F72" s="190"/>
      <c r="G72" s="197"/>
      <c r="H72" s="197"/>
      <c r="I72" s="197"/>
      <c r="J72" s="196">
        <v>2</v>
      </c>
      <c r="K72" s="194"/>
      <c r="L72" s="195"/>
      <c r="M72" s="195"/>
      <c r="N72" s="195"/>
      <c r="O72" s="196">
        <v>2</v>
      </c>
    </row>
    <row r="73" spans="1:41" ht="15.75" thickBot="1" x14ac:dyDescent="0.25">
      <c r="A73" s="199"/>
      <c r="B73" s="200"/>
      <c r="C73" s="201" t="s">
        <v>174</v>
      </c>
      <c r="D73" s="202"/>
      <c r="E73" s="203"/>
      <c r="F73" s="200"/>
      <c r="G73" s="204"/>
      <c r="H73" s="204"/>
      <c r="I73" s="204"/>
      <c r="J73" s="205">
        <v>2</v>
      </c>
      <c r="K73" s="206"/>
      <c r="L73" s="207"/>
      <c r="M73" s="207"/>
      <c r="N73" s="207"/>
      <c r="O73" s="205">
        <v>2</v>
      </c>
    </row>
    <row r="74" spans="1:41" ht="16.5" thickBot="1" x14ac:dyDescent="0.3">
      <c r="A74" s="208"/>
      <c r="B74" s="209"/>
      <c r="C74" s="210" t="s">
        <v>175</v>
      </c>
      <c r="D74" s="211"/>
      <c r="E74" s="212"/>
      <c r="F74" s="209"/>
      <c r="G74" s="213"/>
      <c r="H74" s="213"/>
      <c r="I74" s="213"/>
      <c r="J74" s="214">
        <v>30</v>
      </c>
      <c r="K74" s="215"/>
      <c r="L74" s="216"/>
      <c r="M74" s="216"/>
      <c r="N74" s="216"/>
      <c r="O74" s="214">
        <v>30</v>
      </c>
    </row>
    <row r="75" spans="1:41" ht="16.5" thickTop="1" x14ac:dyDescent="0.2">
      <c r="A75" s="31"/>
      <c r="B75" s="31"/>
      <c r="C75" s="217"/>
      <c r="D75" s="217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</row>
    <row r="76" spans="1:41" ht="15.75" x14ac:dyDescent="0.2">
      <c r="A76" s="421" t="s">
        <v>176</v>
      </c>
      <c r="B76" s="421"/>
      <c r="C76" s="421"/>
      <c r="D76" s="421"/>
      <c r="E76" s="421"/>
      <c r="F76" s="421"/>
      <c r="G76" s="421"/>
      <c r="H76" s="421"/>
      <c r="I76" s="421"/>
      <c r="J76" s="421"/>
      <c r="K76" s="30"/>
      <c r="L76" s="30"/>
      <c r="M76" s="30"/>
      <c r="N76" s="30"/>
      <c r="O76" s="30"/>
    </row>
  </sheetData>
  <mergeCells count="60">
    <mergeCell ref="A76:J76"/>
    <mergeCell ref="C48:D48"/>
    <mergeCell ref="G53:I53"/>
    <mergeCell ref="L53:N53"/>
    <mergeCell ref="A56:A63"/>
    <mergeCell ref="A66:C66"/>
    <mergeCell ref="H66:L66"/>
    <mergeCell ref="C45:D45"/>
    <mergeCell ref="C46:D46"/>
    <mergeCell ref="AE63:AI63"/>
    <mergeCell ref="F67:J67"/>
    <mergeCell ref="K67:O67"/>
    <mergeCell ref="Q53:S53"/>
    <mergeCell ref="V53:X53"/>
    <mergeCell ref="C47:D47"/>
    <mergeCell ref="C36:D36"/>
    <mergeCell ref="C37:D37"/>
    <mergeCell ref="C38:D38"/>
    <mergeCell ref="C39:D39"/>
    <mergeCell ref="C40:D40"/>
    <mergeCell ref="C42:D42"/>
    <mergeCell ref="C43:D43"/>
    <mergeCell ref="A44:D44"/>
    <mergeCell ref="AS24:AV29"/>
    <mergeCell ref="C25:D25"/>
    <mergeCell ref="C26:D26"/>
    <mergeCell ref="A27:D27"/>
    <mergeCell ref="A28:D28"/>
    <mergeCell ref="C29:D29"/>
    <mergeCell ref="C41:D41"/>
    <mergeCell ref="C30:D30"/>
    <mergeCell ref="C31:D31"/>
    <mergeCell ref="C32:D32"/>
    <mergeCell ref="C33:D33"/>
    <mergeCell ref="A34:D34"/>
    <mergeCell ref="C35:D35"/>
    <mergeCell ref="C21:D21"/>
    <mergeCell ref="A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0:D20"/>
    <mergeCell ref="AP7:AP8"/>
    <mergeCell ref="K1:Q1"/>
    <mergeCell ref="AF1:AP1"/>
    <mergeCell ref="AF2:AP2"/>
    <mergeCell ref="J3:R3"/>
    <mergeCell ref="AF3:AP3"/>
    <mergeCell ref="A6:AP6"/>
    <mergeCell ref="A7:A9"/>
    <mergeCell ref="C7:D9"/>
    <mergeCell ref="E7:E9"/>
    <mergeCell ref="F7:F9"/>
    <mergeCell ref="G7:AO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headerFooter>
    <oddFooter>&amp;L&amp;D&amp;C&amp;F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KIP_L</vt:lpstr>
      <vt:lpstr>Tanterv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Bodáné Dr. Kendrovics Rita</cp:lastModifiedBy>
  <dcterms:created xsi:type="dcterms:W3CDTF">2023-07-10T15:32:51Z</dcterms:created>
  <dcterms:modified xsi:type="dcterms:W3CDTF">2025-08-07T11:25:14Z</dcterms:modified>
</cp:coreProperties>
</file>