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ulcsár Kiara\OneDrive - Óbudai egyetem\ADMINISZTRÁCIÓ\Asztal\"/>
    </mc:Choice>
  </mc:AlternateContent>
  <xr:revisionPtr revIDLastSave="0" documentId="8_{3DEB74D4-EF59-4856-8649-B38DC4F74F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SZK_N_1.csop." sheetId="2" r:id="rId1"/>
    <sheet name="Tanterv" sheetId="7" r:id="rId2"/>
  </sheets>
  <definedNames>
    <definedName name="_xlnm._FilterDatabase" localSheetId="1" hidden="1">Tanterv!$A$7:$AD$31</definedName>
    <definedName name="_xlnm.Print_Titles" localSheetId="1">Tanterv!$2:$10</definedName>
    <definedName name="_xlnm.Print_Area" localSheetId="1">Tanterv!$A$2:$AB$49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7" l="1"/>
  <c r="E36" i="7"/>
  <c r="F35" i="7"/>
  <c r="E35" i="7"/>
  <c r="F34" i="7"/>
  <c r="E34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F21" i="7" s="1"/>
  <c r="E24" i="7"/>
  <c r="F23" i="7"/>
  <c r="E23" i="7"/>
  <c r="F22" i="7"/>
  <c r="E22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0" i="7"/>
  <c r="F19" i="7"/>
  <c r="E19" i="7"/>
  <c r="F18" i="7"/>
  <c r="E18" i="7"/>
  <c r="F17" i="7"/>
  <c r="E17" i="7"/>
  <c r="F16" i="7"/>
  <c r="E16" i="7"/>
  <c r="Z15" i="7"/>
  <c r="Y15" i="7"/>
  <c r="X15" i="7"/>
  <c r="W15" i="7"/>
  <c r="V15" i="7"/>
  <c r="U15" i="7"/>
  <c r="T15" i="7"/>
  <c r="T38" i="7" s="1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4" i="7"/>
  <c r="E14" i="7"/>
  <c r="F13" i="7"/>
  <c r="F12" i="7"/>
  <c r="E12" i="7"/>
  <c r="Z11" i="7"/>
  <c r="Y11" i="7"/>
  <c r="X11" i="7"/>
  <c r="W11" i="7"/>
  <c r="W32" i="7" s="1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G32" i="7" s="1"/>
  <c r="O38" i="7" l="1"/>
  <c r="Y38" i="7"/>
  <c r="J38" i="7"/>
  <c r="F15" i="7"/>
  <c r="K32" i="7"/>
  <c r="S32" i="7"/>
  <c r="L32" i="7"/>
  <c r="F11" i="7"/>
  <c r="F32" i="7" s="1"/>
  <c r="M32" i="7"/>
  <c r="U32" i="7"/>
  <c r="N32" i="7"/>
  <c r="V32" i="7"/>
  <c r="E21" i="7"/>
  <c r="H32" i="7"/>
  <c r="P32" i="7"/>
  <c r="X32" i="7"/>
  <c r="W39" i="7" s="1"/>
  <c r="I32" i="7"/>
  <c r="Q32" i="7"/>
  <c r="R40" i="7" s="1"/>
  <c r="E15" i="7"/>
  <c r="R32" i="7"/>
  <c r="Z32" i="7"/>
  <c r="E11" i="7"/>
  <c r="J37" i="7"/>
  <c r="O37" i="7"/>
  <c r="T37" i="7"/>
  <c r="Y37" i="7"/>
  <c r="R39" i="7" l="1"/>
  <c r="W40" i="7"/>
  <c r="H40" i="7"/>
  <c r="M39" i="7"/>
  <c r="M40" i="7"/>
  <c r="E32" i="7"/>
  <c r="H39" i="7"/>
</calcChain>
</file>

<file path=xl/sharedStrings.xml><?xml version="1.0" encoding="utf-8"?>
<sst xmlns="http://schemas.openxmlformats.org/spreadsheetml/2006/main" count="175" uniqueCount="136">
  <si>
    <t>HÉTFŐ</t>
  </si>
  <si>
    <t>KEDD</t>
  </si>
  <si>
    <t>SZERDA</t>
  </si>
  <si>
    <t>CSÜTÖRTÖK</t>
  </si>
  <si>
    <t>PÉNTEK</t>
  </si>
  <si>
    <t>8.00-8.45</t>
  </si>
  <si>
    <t>8.55-9.40</t>
  </si>
  <si>
    <t>9.50-10.35</t>
  </si>
  <si>
    <t>10.45-11.30</t>
  </si>
  <si>
    <t>11.40-12.25</t>
  </si>
  <si>
    <t>12.35-13.20</t>
  </si>
  <si>
    <t>13.30-14.15</t>
  </si>
  <si>
    <t>14.25-15.10</t>
  </si>
  <si>
    <t>15.20-16.05</t>
  </si>
  <si>
    <t>16.15-17.00</t>
  </si>
  <si>
    <t>17.10-17.55</t>
  </si>
  <si>
    <t>18.05-18.50</t>
  </si>
  <si>
    <t>19.00-19.45</t>
  </si>
  <si>
    <t>19.55-20.40</t>
  </si>
  <si>
    <t>20.50-21.35</t>
  </si>
  <si>
    <t>Óbudai Egyetem</t>
  </si>
  <si>
    <t xml:space="preserve"> </t>
  </si>
  <si>
    <t xml:space="preserve">Rejtő Sándor Könnyűipari és Környezetmérnöki Kar </t>
  </si>
  <si>
    <t>Nappali tagozat</t>
  </si>
  <si>
    <t xml:space="preserve">MŰSZAKI MÉRNÖKASSZISZTENS SZAK </t>
  </si>
  <si>
    <t>Szakfelelős: Dr. habil Koltai László</t>
  </si>
  <si>
    <t xml:space="preserve">      heti óraszámokkal (ea. tgy. l). ; követelményekkel (k*.); kreditekkel (kr.)</t>
  </si>
  <si>
    <t>Kód</t>
  </si>
  <si>
    <t>Tantárgyak</t>
  </si>
  <si>
    <t>heti óra-szám</t>
  </si>
  <si>
    <t>Félévek</t>
  </si>
  <si>
    <t>Előtanulmány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</si>
  <si>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</si>
  <si>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</si>
  <si>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</si>
  <si>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</si>
  <si>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</si>
  <si>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</si>
  <si>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</si>
  <si>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</si>
  <si>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</si>
  <si>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v</t>
  </si>
  <si>
    <t>Idegennyelvi alapszintű ismeretek</t>
  </si>
  <si>
    <t>é</t>
  </si>
  <si>
    <t>Szakmai és pénzügyi információfeldolgozási alapismeretek</t>
  </si>
  <si>
    <t>5.</t>
  </si>
  <si>
    <t>Matematika I.</t>
  </si>
  <si>
    <t>6.</t>
  </si>
  <si>
    <t>Matematika II.</t>
  </si>
  <si>
    <t>7.</t>
  </si>
  <si>
    <t>8.</t>
  </si>
  <si>
    <t>9.</t>
  </si>
  <si>
    <t>Anyagismeret</t>
  </si>
  <si>
    <t>10.</t>
  </si>
  <si>
    <t>Műszaki informatika</t>
  </si>
  <si>
    <t>11.</t>
  </si>
  <si>
    <t>12.</t>
  </si>
  <si>
    <t>Műszaki mechanika</t>
  </si>
  <si>
    <t>13.</t>
  </si>
  <si>
    <t>14.</t>
  </si>
  <si>
    <t>Méréstechnika (blended)</t>
  </si>
  <si>
    <t>15.</t>
  </si>
  <si>
    <t>Technológiaelmélet és folyamatszervezés (blended)</t>
  </si>
  <si>
    <t>16.</t>
  </si>
  <si>
    <t>17.</t>
  </si>
  <si>
    <t>Gépek üzemtana</t>
  </si>
  <si>
    <t>18.</t>
  </si>
  <si>
    <t>Karbantartás</t>
  </si>
  <si>
    <t>19.</t>
  </si>
  <si>
    <t xml:space="preserve">Munka, környezet, tűzvédelmi ismeretek   (blended)       </t>
  </si>
  <si>
    <t>20.</t>
  </si>
  <si>
    <t>21.</t>
  </si>
  <si>
    <t>Minőségügy (online)</t>
  </si>
  <si>
    <t>Alap összesen:</t>
  </si>
  <si>
    <t>Kritérium követelmény</t>
  </si>
  <si>
    <t>a</t>
  </si>
  <si>
    <t>Vizsga (v)</t>
  </si>
  <si>
    <t>Évközi jegy (é)</t>
  </si>
  <si>
    <t>Gyakorlati órák:</t>
  </si>
  <si>
    <t>Összóra:</t>
  </si>
  <si>
    <t>Dr. habil Koltai László dékán</t>
  </si>
  <si>
    <t>I. tankör</t>
  </si>
  <si>
    <r>
      <rPr>
        <b/>
        <sz val="18"/>
        <color rgb="FFFF660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FF6600"/>
        <rFont val="Arial"/>
        <family val="2"/>
        <charset val="238"/>
      </rPr>
      <t>I. ÉVFOLYAM NAPPALI</t>
    </r>
  </si>
  <si>
    <t>ea.: előadás, gyak.:gyakorlat</t>
  </si>
  <si>
    <t>Műszaki informatika (előadás) online</t>
  </si>
  <si>
    <t>Műszaki mechanika előadás, minden héten</t>
  </si>
  <si>
    <t>Műszaki mechanika gyakorlat, minden héten</t>
  </si>
  <si>
    <t>Mérnöki alapismeretek, előadás, minden héten</t>
  </si>
  <si>
    <t>Vezetési és szervezési ismeretek gyakorlat, minden héten</t>
  </si>
  <si>
    <t>Matematika I. gyakorlat, minden héten</t>
  </si>
  <si>
    <t xml:space="preserve">FOSZK (F) Mintatanterv </t>
  </si>
  <si>
    <t>Elfogadta az RKK tanácsa: 2022. november 3.</t>
  </si>
  <si>
    <t>Határozat száma: RKK-KT-LXXXVIII/158/2022</t>
  </si>
  <si>
    <t>Érvényes 2023. szeptember 1.</t>
  </si>
  <si>
    <t>kredit</t>
  </si>
  <si>
    <t>Valamennyi felsőoktatási szakképzés közös kompetencia modulja (12 kredit)</t>
  </si>
  <si>
    <t>GVXMP1BFNF</t>
  </si>
  <si>
    <t xml:space="preserve">Munkaerőpiaci és kommunikációs ismeretek </t>
  </si>
  <si>
    <t>RKXIAI1FNF</t>
  </si>
  <si>
    <t>RMXSZP1FNF</t>
  </si>
  <si>
    <t>Képzési terület szerinti közös modul (21 kredit)</t>
  </si>
  <si>
    <t>RKXMAT1FNF</t>
  </si>
  <si>
    <t>RKXMAT2FNF</t>
  </si>
  <si>
    <t>RMXANY1FNF</t>
  </si>
  <si>
    <t>RMXINF1FNF</t>
  </si>
  <si>
    <t>RKXDOK1FNF</t>
  </si>
  <si>
    <t>Műszaki ábrázolás és dokumentáció</t>
  </si>
  <si>
    <t xml:space="preserve">Szakképzési modul/szakmai törzsmodul          (42  kredit) </t>
  </si>
  <si>
    <t>RKXMEC1FNF</t>
  </si>
  <si>
    <t>RMXMTE1FNF</t>
  </si>
  <si>
    <t>RMXTFO1FNF</t>
  </si>
  <si>
    <t>RKXIRT1FNF</t>
  </si>
  <si>
    <t>Irányítástechnika és ipari érzékelők</t>
  </si>
  <si>
    <t>BMXGU12FNF</t>
  </si>
  <si>
    <t>BMXKT12FNF</t>
  </si>
  <si>
    <t>RKXMKT1FNF</t>
  </si>
  <si>
    <t xml:space="preserve">RMXMAL1FNF </t>
  </si>
  <si>
    <t>Mérnöki alapismeretek</t>
  </si>
  <si>
    <t>RMEMIN1FNF</t>
  </si>
  <si>
    <t xml:space="preserve">RMXVEZ1FNF </t>
  </si>
  <si>
    <t>Vezetési és szervezési alapismeretek</t>
  </si>
  <si>
    <t>RKIPTF1BNF</t>
  </si>
  <si>
    <t xml:space="preserve">Patronálás </t>
  </si>
  <si>
    <t xml:space="preserve">Testnevelés I. </t>
  </si>
  <si>
    <t xml:space="preserve">Testnevelés II. </t>
  </si>
  <si>
    <t>Testnevelés I.</t>
  </si>
  <si>
    <t>Patronálás páratlan héten</t>
  </si>
  <si>
    <t>Anyagismeret előadás</t>
  </si>
  <si>
    <t>Matematika I. előadás, Minden héten</t>
  </si>
  <si>
    <t>Az alábbi kurzusok előadás anyagai online formában érhetők e a Moodle felületen. Órarendi időpontok így nincsenek hozzárendelve, de a Neptunba fel kell venni a tárgyat!</t>
  </si>
  <si>
    <t xml:space="preserve">Kedves Hallgatók! Kérjük, hogy minden a mintatantervben előírt tárgyat vegyenek fel, akkor is, ha nincs órarendi időpont hozzárendelve. A kurzus ebben az esetben online formában indul. Nyomatékosan kérjük, hogy az itt látható órarend szerint megadott kurzusokat vegyék fel,  ettől ne ne térjenek el!!!!! </t>
  </si>
  <si>
    <t>Műszaki informatika gyakorlat, L01 csoport, minden héten</t>
  </si>
  <si>
    <t>Mérnöki alapismeretek gyakorlat, minden héten</t>
  </si>
  <si>
    <t>Anyagismeret gyakorlat, L01 csoport, páratlan héten</t>
  </si>
  <si>
    <t>Vezetési és szervezési ismeretek előadás</t>
  </si>
  <si>
    <t xml:space="preserve">Az ONLINE ELŐADÁSOK (Műszaki informatika, Anyagismeret és a Vezetési és szervezési ismeretek) esetében a tananyagot a MOODLE rendszeren keresztül érhetik el tetszőleges időpontban, de mindenképpen a gyakorlatot megelőzően az oktató által megadott instrukciók alapján. A MOODLE rendszer az egyetem e-learning rendszere, melybe a belépés neptun kóddal és jelszóval lehetséges, beiratkozás és a kurzusfelvétel után.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</si>
</sst>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2"/>
      <color theme="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2"/>
      <color rgb="FFFF0000"/>
      <name val="Arial CE"/>
      <charset val="238"/>
    </font>
    <font>
      <b/>
      <i/>
      <sz val="10"/>
      <name val="Arial CE"/>
      <charset val="238"/>
    </font>
    <font>
      <b/>
      <sz val="22"/>
      <color theme="1"/>
      <name val="Arial"/>
      <family val="2"/>
      <charset val="238"/>
    </font>
    <font>
      <b/>
      <sz val="18"/>
      <color rgb="FF7030A0"/>
      <name val="Arial"/>
      <family val="2"/>
      <charset val="238"/>
    </font>
    <font>
      <b/>
      <sz val="18"/>
      <color rgb="FFFF6600"/>
      <name val="Arial"/>
      <family val="2"/>
      <charset val="238"/>
    </font>
    <font>
      <b/>
      <sz val="18"/>
      <name val="Arial"/>
      <family val="2"/>
      <charset val="238"/>
    </font>
    <font>
      <sz val="14"/>
      <color theme="1"/>
      <name val="Arial"/>
      <family val="2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93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1" fillId="0" borderId="1" xfId="1" applyBorder="1"/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1" fillId="0" borderId="1" xfId="1" applyBorder="1" applyAlignment="1">
      <alignment vertical="center"/>
    </xf>
    <xf numFmtId="0" fontId="12" fillId="3" borderId="0" xfId="2" applyFont="1" applyFill="1" applyAlignment="1">
      <alignment horizontal="center" vertical="center"/>
    </xf>
    <xf numFmtId="49" fontId="13" fillId="3" borderId="0" xfId="2" applyNumberFormat="1" applyFont="1" applyFill="1" applyAlignment="1">
      <alignment horizontal="left" vertical="center"/>
    </xf>
    <xf numFmtId="0" fontId="13" fillId="3" borderId="0" xfId="2" applyFont="1" applyFill="1" applyAlignment="1">
      <alignment vertical="center" wrapText="1"/>
    </xf>
    <xf numFmtId="0" fontId="13" fillId="3" borderId="0" xfId="2" applyFont="1" applyFill="1" applyAlignment="1">
      <alignment vertical="center"/>
    </xf>
    <xf numFmtId="0" fontId="13" fillId="0" borderId="0" xfId="2" applyFont="1" applyAlignment="1">
      <alignment vertical="center"/>
    </xf>
    <xf numFmtId="49" fontId="14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vertical="center" wrapText="1"/>
    </xf>
    <xf numFmtId="0" fontId="14" fillId="3" borderId="0" xfId="2" applyFont="1" applyFill="1" applyAlignment="1">
      <alignment vertical="center"/>
    </xf>
    <xf numFmtId="0" fontId="14" fillId="3" borderId="0" xfId="2" applyFont="1" applyFill="1" applyAlignment="1">
      <alignment horizontal="right" vertical="center"/>
    </xf>
    <xf numFmtId="0" fontId="14" fillId="0" borderId="0" xfId="2" applyFont="1" applyAlignment="1">
      <alignment vertical="center"/>
    </xf>
    <xf numFmtId="0" fontId="16" fillId="3" borderId="0" xfId="2" applyFont="1" applyFill="1" applyAlignment="1">
      <alignment vertical="center"/>
    </xf>
    <xf numFmtId="0" fontId="16" fillId="0" borderId="0" xfId="2" applyFont="1" applyAlignment="1">
      <alignment vertical="center"/>
    </xf>
    <xf numFmtId="0" fontId="16" fillId="3" borderId="29" xfId="2" applyFont="1" applyFill="1" applyBorder="1" applyAlignment="1">
      <alignment horizontal="center" vertical="center"/>
    </xf>
    <xf numFmtId="0" fontId="16" fillId="3" borderId="30" xfId="2" applyFont="1" applyFill="1" applyBorder="1" applyAlignment="1">
      <alignment horizontal="center" vertical="center"/>
    </xf>
    <xf numFmtId="0" fontId="16" fillId="3" borderId="32" xfId="2" applyFont="1" applyFill="1" applyBorder="1" applyAlignment="1">
      <alignment horizontal="center" vertical="center"/>
    </xf>
    <xf numFmtId="0" fontId="16" fillId="3" borderId="34" xfId="2" applyFont="1" applyFill="1" applyBorder="1" applyAlignment="1">
      <alignment horizontal="center" vertical="center"/>
    </xf>
    <xf numFmtId="1" fontId="17" fillId="3" borderId="34" xfId="2" applyNumberFormat="1" applyFont="1" applyFill="1" applyBorder="1" applyAlignment="1">
      <alignment horizontal="center" vertical="center"/>
    </xf>
    <xf numFmtId="1" fontId="17" fillId="3" borderId="15" xfId="2" applyNumberFormat="1" applyFont="1" applyFill="1" applyBorder="1" applyAlignment="1">
      <alignment horizontal="center" vertical="center"/>
    </xf>
    <xf numFmtId="1" fontId="17" fillId="3" borderId="36" xfId="2" applyNumberFormat="1" applyFont="1" applyFill="1" applyBorder="1" applyAlignment="1">
      <alignment horizontal="center" vertical="center"/>
    </xf>
    <xf numFmtId="1" fontId="17" fillId="3" borderId="35" xfId="2" applyNumberFormat="1" applyFont="1" applyFill="1" applyBorder="1" applyAlignment="1">
      <alignment horizontal="center" vertical="center"/>
    </xf>
    <xf numFmtId="0" fontId="17" fillId="3" borderId="22" xfId="2" applyFont="1" applyFill="1" applyBorder="1" applyAlignment="1">
      <alignment horizontal="left" vertical="center"/>
    </xf>
    <xf numFmtId="0" fontId="16" fillId="3" borderId="37" xfId="2" applyFont="1" applyFill="1" applyBorder="1" applyAlignment="1">
      <alignment horizontal="center" vertical="center"/>
    </xf>
    <xf numFmtId="1" fontId="17" fillId="3" borderId="37" xfId="2" applyNumberFormat="1" applyFont="1" applyFill="1" applyBorder="1" applyAlignment="1">
      <alignment horizontal="center" vertical="center"/>
    </xf>
    <xf numFmtId="1" fontId="17" fillId="3" borderId="38" xfId="2" applyNumberFormat="1" applyFont="1" applyFill="1" applyBorder="1" applyAlignment="1">
      <alignment horizontal="center" vertical="center"/>
    </xf>
    <xf numFmtId="1" fontId="17" fillId="3" borderId="3" xfId="2" applyNumberFormat="1" applyFont="1" applyFill="1" applyBorder="1" applyAlignment="1">
      <alignment horizontal="center" vertical="center"/>
    </xf>
    <xf numFmtId="1" fontId="17" fillId="3" borderId="1" xfId="2" applyNumberFormat="1" applyFont="1" applyFill="1" applyBorder="1" applyAlignment="1">
      <alignment horizontal="center" vertical="center"/>
    </xf>
    <xf numFmtId="1" fontId="17" fillId="3" borderId="32" xfId="2" applyNumberFormat="1" applyFont="1" applyFill="1" applyBorder="1" applyAlignment="1">
      <alignment horizontal="center" vertical="center"/>
    </xf>
    <xf numFmtId="1" fontId="17" fillId="3" borderId="31" xfId="2" applyNumberFormat="1" applyFont="1" applyFill="1" applyBorder="1" applyAlignment="1">
      <alignment horizontal="center" vertical="center"/>
    </xf>
    <xf numFmtId="1" fontId="17" fillId="3" borderId="29" xfId="2" applyNumberFormat="1" applyFont="1" applyFill="1" applyBorder="1" applyAlignment="1">
      <alignment horizontal="center" vertical="center"/>
    </xf>
    <xf numFmtId="1" fontId="17" fillId="3" borderId="30" xfId="2" applyNumberFormat="1" applyFont="1" applyFill="1" applyBorder="1" applyAlignment="1">
      <alignment horizontal="center" vertical="center"/>
    </xf>
    <xf numFmtId="1" fontId="20" fillId="3" borderId="1" xfId="2" applyNumberFormat="1" applyFont="1" applyFill="1" applyBorder="1" applyAlignment="1">
      <alignment horizontal="center" vertical="center"/>
    </xf>
    <xf numFmtId="0" fontId="17" fillId="3" borderId="44" xfId="2" applyFont="1" applyFill="1" applyBorder="1" applyAlignment="1">
      <alignment horizontal="left" vertical="center"/>
    </xf>
    <xf numFmtId="1" fontId="17" fillId="3" borderId="0" xfId="2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0" fontId="21" fillId="3" borderId="0" xfId="2" applyFont="1" applyFill="1" applyAlignment="1">
      <alignment horizontal="left" vertical="center"/>
    </xf>
    <xf numFmtId="1" fontId="17" fillId="3" borderId="9" xfId="2" applyNumberFormat="1" applyFont="1" applyFill="1" applyBorder="1" applyAlignment="1">
      <alignment horizontal="center" vertical="center"/>
    </xf>
    <xf numFmtId="1" fontId="17" fillId="3" borderId="10" xfId="2" applyNumberFormat="1" applyFont="1" applyFill="1" applyBorder="1" applyAlignment="1">
      <alignment horizontal="center" vertical="center"/>
    </xf>
    <xf numFmtId="1" fontId="17" fillId="3" borderId="13" xfId="2" applyNumberFormat="1" applyFont="1" applyFill="1" applyBorder="1" applyAlignment="1">
      <alignment horizontal="center" vertical="center"/>
    </xf>
    <xf numFmtId="1" fontId="17" fillId="3" borderId="14" xfId="2" applyNumberFormat="1" applyFont="1" applyFill="1" applyBorder="1" applyAlignment="1">
      <alignment horizontal="center" vertical="center"/>
    </xf>
    <xf numFmtId="1" fontId="17" fillId="3" borderId="11" xfId="2" applyNumberFormat="1" applyFont="1" applyFill="1" applyBorder="1" applyAlignment="1">
      <alignment horizontal="center" vertical="center"/>
    </xf>
    <xf numFmtId="0" fontId="22" fillId="3" borderId="0" xfId="2" applyFont="1" applyFill="1" applyAlignment="1">
      <alignment horizontal="left" vertical="center"/>
    </xf>
    <xf numFmtId="1" fontId="16" fillId="3" borderId="0" xfId="2" applyNumberFormat="1" applyFont="1" applyFill="1" applyAlignment="1">
      <alignment vertical="center"/>
    </xf>
    <xf numFmtId="1" fontId="17" fillId="3" borderId="2" xfId="2" applyNumberFormat="1" applyFont="1" applyFill="1" applyBorder="1" applyAlignment="1">
      <alignment horizontal="center" vertical="center"/>
    </xf>
    <xf numFmtId="1" fontId="17" fillId="3" borderId="46" xfId="2" applyNumberFormat="1" applyFont="1" applyFill="1" applyBorder="1" applyAlignment="1">
      <alignment horizontal="center" vertical="center"/>
    </xf>
    <xf numFmtId="0" fontId="17" fillId="3" borderId="0" xfId="2" applyFont="1" applyFill="1" applyAlignment="1">
      <alignment horizontal="left" vertical="center"/>
    </xf>
    <xf numFmtId="0" fontId="17" fillId="3" borderId="0" xfId="2" applyFont="1" applyFill="1" applyAlignment="1">
      <alignment vertical="center"/>
    </xf>
    <xf numFmtId="0" fontId="17" fillId="3" borderId="5" xfId="2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/>
    </xf>
    <xf numFmtId="1" fontId="21" fillId="3" borderId="37" xfId="2" applyNumberFormat="1" applyFont="1" applyFill="1" applyBorder="1" applyAlignment="1">
      <alignment horizontal="center" vertical="center"/>
    </xf>
    <xf numFmtId="0" fontId="16" fillId="3" borderId="37" xfId="2" applyFont="1" applyFill="1" applyBorder="1" applyAlignment="1">
      <alignment vertical="center"/>
    </xf>
    <xf numFmtId="1" fontId="16" fillId="3" borderId="1" xfId="2" applyNumberFormat="1" applyFont="1" applyFill="1" applyBorder="1" applyAlignment="1">
      <alignment vertical="center"/>
    </xf>
    <xf numFmtId="0" fontId="16" fillId="3" borderId="1" xfId="2" applyFont="1" applyFill="1" applyBorder="1" applyAlignment="1">
      <alignment vertical="center"/>
    </xf>
    <xf numFmtId="0" fontId="18" fillId="3" borderId="0" xfId="2" applyFont="1" applyFill="1" applyAlignment="1">
      <alignment horizontal="center" vertical="center"/>
    </xf>
    <xf numFmtId="0" fontId="24" fillId="3" borderId="0" xfId="2" applyFont="1" applyFill="1" applyAlignment="1">
      <alignment horizontal="right" vertical="center"/>
    </xf>
    <xf numFmtId="1" fontId="21" fillId="3" borderId="32" xfId="2" applyNumberFormat="1" applyFont="1" applyFill="1" applyBorder="1" applyAlignment="1">
      <alignment horizontal="center" vertical="center"/>
    </xf>
    <xf numFmtId="0" fontId="16" fillId="3" borderId="32" xfId="2" applyFont="1" applyFill="1" applyBorder="1" applyAlignment="1">
      <alignment vertical="center"/>
    </xf>
    <xf numFmtId="1" fontId="16" fillId="3" borderId="30" xfId="2" applyNumberFormat="1" applyFont="1" applyFill="1" applyBorder="1" applyAlignment="1">
      <alignment vertical="center"/>
    </xf>
    <xf numFmtId="0" fontId="16" fillId="3" borderId="30" xfId="2" applyFont="1" applyFill="1" applyBorder="1" applyAlignment="1">
      <alignment vertical="center"/>
    </xf>
    <xf numFmtId="0" fontId="17" fillId="3" borderId="0" xfId="2" applyFont="1" applyFill="1" applyAlignment="1">
      <alignment horizontal="right" vertical="center"/>
    </xf>
    <xf numFmtId="1" fontId="17" fillId="3" borderId="0" xfId="2" applyNumberFormat="1" applyFont="1" applyFill="1" applyAlignment="1">
      <alignment vertical="center"/>
    </xf>
    <xf numFmtId="0" fontId="16" fillId="3" borderId="0" xfId="2" applyFont="1" applyFill="1" applyAlignment="1">
      <alignment horizontal="center" vertical="center"/>
    </xf>
    <xf numFmtId="49" fontId="16" fillId="3" borderId="0" xfId="2" applyNumberFormat="1" applyFont="1" applyFill="1" applyAlignment="1">
      <alignment horizontal="left" vertical="center"/>
    </xf>
    <xf numFmtId="0" fontId="16" fillId="3" borderId="0" xfId="2" applyFont="1" applyFill="1" applyAlignment="1">
      <alignment vertical="center" wrapText="1"/>
    </xf>
    <xf numFmtId="0" fontId="16" fillId="0" borderId="0" xfId="2" applyFont="1" applyAlignment="1">
      <alignment horizontal="center" vertical="center"/>
    </xf>
    <xf numFmtId="49" fontId="16" fillId="0" borderId="0" xfId="2" applyNumberFormat="1" applyFont="1" applyAlignment="1">
      <alignment horizontal="left" vertical="center"/>
    </xf>
    <xf numFmtId="0" fontId="16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/>
    </xf>
    <xf numFmtId="49" fontId="13" fillId="0" borderId="0" xfId="2" applyNumberFormat="1" applyFont="1" applyAlignment="1">
      <alignment horizontal="left" vertical="center"/>
    </xf>
    <xf numFmtId="0" fontId="13" fillId="0" borderId="0" xfId="2" applyFont="1" applyAlignment="1">
      <alignment vertical="center" wrapText="1"/>
    </xf>
    <xf numFmtId="0" fontId="29" fillId="0" borderId="0" xfId="0" applyFont="1"/>
    <xf numFmtId="0" fontId="30" fillId="0" borderId="0" xfId="0" applyFont="1"/>
    <xf numFmtId="1" fontId="17" fillId="2" borderId="38" xfId="2" applyNumberFormat="1" applyFont="1" applyFill="1" applyBorder="1" applyAlignment="1">
      <alignment horizontal="center" vertical="center"/>
    </xf>
    <xf numFmtId="1" fontId="17" fillId="2" borderId="3" xfId="2" applyNumberFormat="1" applyFont="1" applyFill="1" applyBorder="1" applyAlignment="1">
      <alignment horizontal="center" vertical="center"/>
    </xf>
    <xf numFmtId="1" fontId="17" fillId="2" borderId="1" xfId="2" applyNumberFormat="1" applyFont="1" applyFill="1" applyBorder="1" applyAlignment="1">
      <alignment horizontal="center" vertical="center"/>
    </xf>
    <xf numFmtId="1" fontId="17" fillId="2" borderId="31" xfId="2" applyNumberFormat="1" applyFont="1" applyFill="1" applyBorder="1" applyAlignment="1">
      <alignment horizontal="center" vertical="center"/>
    </xf>
    <xf numFmtId="1" fontId="17" fillId="2" borderId="29" xfId="2" applyNumberFormat="1" applyFont="1" applyFill="1" applyBorder="1" applyAlignment="1">
      <alignment horizontal="center" vertical="center"/>
    </xf>
    <xf numFmtId="1" fontId="17" fillId="2" borderId="30" xfId="2" applyNumberFormat="1" applyFont="1" applyFill="1" applyBorder="1" applyAlignment="1">
      <alignment horizontal="center" vertical="center"/>
    </xf>
    <xf numFmtId="1" fontId="17" fillId="2" borderId="15" xfId="2" applyNumberFormat="1" applyFont="1" applyFill="1" applyBorder="1" applyAlignment="1">
      <alignment horizontal="center" vertical="center"/>
    </xf>
    <xf numFmtId="1" fontId="17" fillId="2" borderId="36" xfId="2" applyNumberFormat="1" applyFont="1" applyFill="1" applyBorder="1" applyAlignment="1">
      <alignment horizontal="center" vertical="center"/>
    </xf>
    <xf numFmtId="1" fontId="17" fillId="2" borderId="35" xfId="2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14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left" vertical="center"/>
    </xf>
    <xf numFmtId="0" fontId="17" fillId="2" borderId="1" xfId="2" applyFont="1" applyFill="1" applyBorder="1" applyAlignment="1">
      <alignment vertical="center"/>
    </xf>
    <xf numFmtId="0" fontId="17" fillId="3" borderId="1" xfId="2" applyFont="1" applyFill="1" applyBorder="1" applyAlignment="1">
      <alignment horizontal="left" vertical="center"/>
    </xf>
    <xf numFmtId="0" fontId="17" fillId="3" borderId="38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left" vertical="center"/>
    </xf>
    <xf numFmtId="0" fontId="17" fillId="3" borderId="2" xfId="2" applyFont="1" applyFill="1" applyBorder="1" applyAlignment="1">
      <alignment horizontal="left" vertical="center"/>
    </xf>
    <xf numFmtId="0" fontId="17" fillId="3" borderId="24" xfId="2" applyFont="1" applyFill="1" applyBorder="1" applyAlignment="1">
      <alignment horizontal="left" vertical="center"/>
    </xf>
    <xf numFmtId="0" fontId="17" fillId="2" borderId="30" xfId="2" applyFont="1" applyFill="1" applyBorder="1" applyAlignment="1">
      <alignment horizontal="left" vertical="center"/>
    </xf>
    <xf numFmtId="0" fontId="17" fillId="3" borderId="3" xfId="2" applyFont="1" applyFill="1" applyBorder="1" applyAlignment="1">
      <alignment horizontal="left" vertical="center"/>
    </xf>
    <xf numFmtId="0" fontId="7" fillId="0" borderId="0" xfId="1" applyFont="1" applyAlignment="1">
      <alignment vertical="center" wrapText="1"/>
    </xf>
    <xf numFmtId="0" fontId="16" fillId="3" borderId="31" xfId="2" applyFont="1" applyFill="1" applyBorder="1" applyAlignment="1">
      <alignment horizontal="right" vertical="center"/>
    </xf>
    <xf numFmtId="0" fontId="17" fillId="3" borderId="28" xfId="2" applyFont="1" applyFill="1" applyBorder="1" applyAlignment="1">
      <alignment horizontal="center" vertical="center"/>
    </xf>
    <xf numFmtId="49" fontId="16" fillId="5" borderId="33" xfId="2" applyNumberFormat="1" applyFont="1" applyFill="1" applyBorder="1" applyAlignment="1">
      <alignment vertical="center"/>
    </xf>
    <xf numFmtId="49" fontId="16" fillId="5" borderId="9" xfId="2" applyNumberFormat="1" applyFont="1" applyFill="1" applyBorder="1" applyAlignment="1">
      <alignment vertical="center"/>
    </xf>
    <xf numFmtId="49" fontId="16" fillId="5" borderId="10" xfId="2" applyNumberFormat="1" applyFont="1" applyFill="1" applyBorder="1" applyAlignment="1">
      <alignment vertical="center"/>
    </xf>
    <xf numFmtId="49" fontId="16" fillId="5" borderId="13" xfId="2" applyNumberFormat="1" applyFont="1" applyFill="1" applyBorder="1" applyAlignment="1">
      <alignment horizontal="right" vertical="center"/>
    </xf>
    <xf numFmtId="1" fontId="16" fillId="5" borderId="52" xfId="2" applyNumberFormat="1" applyFont="1" applyFill="1" applyBorder="1" applyAlignment="1">
      <alignment horizontal="center" vertical="center"/>
    </xf>
    <xf numFmtId="1" fontId="16" fillId="5" borderId="12" xfId="2" applyNumberFormat="1" applyFont="1" applyFill="1" applyBorder="1" applyAlignment="1">
      <alignment horizontal="center" vertical="center"/>
    </xf>
    <xf numFmtId="1" fontId="16" fillId="5" borderId="14" xfId="2" applyNumberFormat="1" applyFont="1" applyFill="1" applyBorder="1" applyAlignment="1">
      <alignment horizontal="center" vertical="center"/>
    </xf>
    <xf numFmtId="1" fontId="16" fillId="5" borderId="10" xfId="2" applyNumberFormat="1" applyFont="1" applyFill="1" applyBorder="1" applyAlignment="1">
      <alignment horizontal="center" vertical="center"/>
    </xf>
    <xf numFmtId="1" fontId="16" fillId="5" borderId="13" xfId="2" applyNumberFormat="1" applyFont="1" applyFill="1" applyBorder="1" applyAlignment="1">
      <alignment horizontal="center" vertical="center"/>
    </xf>
    <xf numFmtId="1" fontId="16" fillId="5" borderId="9" xfId="2" applyNumberFormat="1" applyFont="1" applyFill="1" applyBorder="1" applyAlignment="1">
      <alignment horizontal="center" vertical="center"/>
    </xf>
    <xf numFmtId="0" fontId="16" fillId="5" borderId="12" xfId="2" applyFont="1" applyFill="1" applyBorder="1" applyAlignment="1">
      <alignment horizontal="right" vertical="center"/>
    </xf>
    <xf numFmtId="0" fontId="17" fillId="3" borderId="35" xfId="2" applyFont="1" applyFill="1" applyBorder="1" applyAlignment="1">
      <alignment horizontal="left" vertical="center"/>
    </xf>
    <xf numFmtId="1" fontId="17" fillId="3" borderId="53" xfId="2" applyNumberFormat="1" applyFont="1" applyFill="1" applyBorder="1" applyAlignment="1">
      <alignment horizontal="center" vertical="center"/>
    </xf>
    <xf numFmtId="1" fontId="17" fillId="3" borderId="22" xfId="2" applyNumberFormat="1" applyFont="1" applyFill="1" applyBorder="1" applyAlignment="1">
      <alignment horizontal="center" vertical="center"/>
    </xf>
    <xf numFmtId="1" fontId="17" fillId="3" borderId="45" xfId="2" applyNumberFormat="1" applyFont="1" applyFill="1" applyBorder="1" applyAlignment="1">
      <alignment horizontal="center" vertical="center"/>
    </xf>
    <xf numFmtId="1" fontId="17" fillId="3" borderId="24" xfId="2" applyNumberFormat="1" applyFont="1" applyFill="1" applyBorder="1" applyAlignment="1">
      <alignment horizontal="center" vertical="center"/>
    </xf>
    <xf numFmtId="1" fontId="16" fillId="5" borderId="58" xfId="2" applyNumberFormat="1" applyFont="1" applyFill="1" applyBorder="1" applyAlignment="1">
      <alignment horizontal="center" vertical="center"/>
    </xf>
    <xf numFmtId="1" fontId="16" fillId="5" borderId="43" xfId="2" applyNumberFormat="1" applyFont="1" applyFill="1" applyBorder="1" applyAlignment="1">
      <alignment horizontal="center" vertical="center"/>
    </xf>
    <xf numFmtId="1" fontId="16" fillId="5" borderId="40" xfId="2" applyNumberFormat="1" applyFont="1" applyFill="1" applyBorder="1" applyAlignment="1">
      <alignment horizontal="center" vertical="center"/>
    </xf>
    <xf numFmtId="1" fontId="16" fillId="5" borderId="42" xfId="2" applyNumberFormat="1" applyFont="1" applyFill="1" applyBorder="1" applyAlignment="1">
      <alignment horizontal="center" vertical="center"/>
    </xf>
    <xf numFmtId="1" fontId="16" fillId="5" borderId="39" xfId="2" applyNumberFormat="1" applyFont="1" applyFill="1" applyBorder="1" applyAlignment="1">
      <alignment horizontal="center" vertical="center"/>
    </xf>
    <xf numFmtId="0" fontId="17" fillId="5" borderId="41" xfId="2" applyFont="1" applyFill="1" applyBorder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4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left" vertical="center"/>
    </xf>
    <xf numFmtId="1" fontId="17" fillId="3" borderId="60" xfId="2" applyNumberFormat="1" applyFont="1" applyFill="1" applyBorder="1" applyAlignment="1">
      <alignment horizontal="center" vertical="center"/>
    </xf>
    <xf numFmtId="1" fontId="17" fillId="3" borderId="61" xfId="2" applyNumberFormat="1" applyFont="1" applyFill="1" applyBorder="1" applyAlignment="1">
      <alignment horizontal="center" vertical="center"/>
    </xf>
    <xf numFmtId="1" fontId="17" fillId="3" borderId="6" xfId="2" applyNumberFormat="1" applyFont="1" applyFill="1" applyBorder="1" applyAlignment="1">
      <alignment horizontal="center" vertical="center"/>
    </xf>
    <xf numFmtId="1" fontId="17" fillId="3" borderId="4" xfId="2" applyNumberFormat="1" applyFont="1" applyFill="1" applyBorder="1" applyAlignment="1">
      <alignment horizontal="center" vertical="center"/>
    </xf>
    <xf numFmtId="1" fontId="17" fillId="3" borderId="59" xfId="2" applyNumberFormat="1" applyFont="1" applyFill="1" applyBorder="1" applyAlignment="1">
      <alignment horizontal="center" vertical="center"/>
    </xf>
    <xf numFmtId="1" fontId="17" fillId="3" borderId="62" xfId="2" applyNumberFormat="1" applyFont="1" applyFill="1" applyBorder="1" applyAlignment="1">
      <alignment horizontal="center" vertical="center"/>
    </xf>
    <xf numFmtId="0" fontId="17" fillId="3" borderId="61" xfId="2" applyFont="1" applyFill="1" applyBorder="1" applyAlignment="1">
      <alignment horizontal="left" vertical="center"/>
    </xf>
    <xf numFmtId="1" fontId="16" fillId="5" borderId="41" xfId="2" applyNumberFormat="1" applyFont="1" applyFill="1" applyBorder="1" applyAlignment="1">
      <alignment horizontal="center" vertical="center"/>
    </xf>
    <xf numFmtId="0" fontId="16" fillId="5" borderId="41" xfId="2" applyFont="1" applyFill="1" applyBorder="1" applyAlignment="1">
      <alignment horizontal="right" vertical="center"/>
    </xf>
    <xf numFmtId="1" fontId="17" fillId="3" borderId="5" xfId="2" applyNumberFormat="1" applyFont="1" applyFill="1" applyBorder="1" applyAlignment="1">
      <alignment horizontal="center" vertical="center"/>
    </xf>
    <xf numFmtId="1" fontId="17" fillId="3" borderId="50" xfId="2" applyNumberFormat="1" applyFont="1" applyFill="1" applyBorder="1" applyAlignment="1">
      <alignment horizontal="center" vertical="center"/>
    </xf>
    <xf numFmtId="1" fontId="17" fillId="3" borderId="65" xfId="2" applyNumberFormat="1" applyFont="1" applyFill="1" applyBorder="1" applyAlignment="1">
      <alignment horizontal="center" vertical="center"/>
    </xf>
    <xf numFmtId="0" fontId="17" fillId="3" borderId="64" xfId="2" applyFont="1" applyFill="1" applyBorder="1" applyAlignment="1">
      <alignment horizontal="left" vertical="center"/>
    </xf>
    <xf numFmtId="0" fontId="17" fillId="3" borderId="30" xfId="2" applyFont="1" applyFill="1" applyBorder="1" applyAlignment="1">
      <alignment horizontal="left" vertical="center"/>
    </xf>
    <xf numFmtId="1" fontId="16" fillId="3" borderId="52" xfId="2" applyNumberFormat="1" applyFont="1" applyFill="1" applyBorder="1" applyAlignment="1">
      <alignment horizontal="center" vertical="center"/>
    </xf>
    <xf numFmtId="1" fontId="16" fillId="3" borderId="66" xfId="2" applyNumberFormat="1" applyFont="1" applyFill="1" applyBorder="1" applyAlignment="1">
      <alignment horizontal="center" vertical="center"/>
    </xf>
    <xf numFmtId="0" fontId="17" fillId="3" borderId="12" xfId="2" applyFont="1" applyFill="1" applyBorder="1" applyAlignment="1">
      <alignment horizontal="center" vertical="center"/>
    </xf>
    <xf numFmtId="0" fontId="17" fillId="3" borderId="67" xfId="2" applyFont="1" applyFill="1" applyBorder="1" applyAlignment="1">
      <alignment horizontal="left" vertical="center"/>
    </xf>
    <xf numFmtId="0" fontId="17" fillId="3" borderId="36" xfId="2" applyFont="1" applyFill="1" applyBorder="1" applyAlignment="1">
      <alignment horizontal="left" vertical="center"/>
    </xf>
    <xf numFmtId="0" fontId="17" fillId="3" borderId="34" xfId="2" applyFont="1" applyFill="1" applyBorder="1" applyAlignment="1">
      <alignment horizontal="left" vertical="center"/>
    </xf>
    <xf numFmtId="0" fontId="17" fillId="3" borderId="15" xfId="2" applyFont="1" applyFill="1" applyBorder="1" applyAlignment="1">
      <alignment horizontal="left" vertical="center"/>
    </xf>
    <xf numFmtId="0" fontId="17" fillId="3" borderId="53" xfId="2" applyFont="1" applyFill="1" applyBorder="1" applyAlignment="1">
      <alignment horizontal="left" vertical="center"/>
    </xf>
    <xf numFmtId="0" fontId="17" fillId="3" borderId="37" xfId="2" applyFont="1" applyFill="1" applyBorder="1" applyAlignment="1">
      <alignment horizontal="left" vertical="center"/>
    </xf>
    <xf numFmtId="0" fontId="17" fillId="3" borderId="45" xfId="2" applyFont="1" applyFill="1" applyBorder="1" applyAlignment="1">
      <alignment horizontal="left" vertical="center"/>
    </xf>
    <xf numFmtId="0" fontId="16" fillId="3" borderId="25" xfId="2" applyFont="1" applyFill="1" applyBorder="1" applyAlignment="1">
      <alignment horizontal="left" vertical="center"/>
    </xf>
    <xf numFmtId="0" fontId="17" fillId="3" borderId="44" xfId="2" applyFont="1" applyFill="1" applyBorder="1" applyAlignment="1">
      <alignment horizontal="center" vertical="center"/>
    </xf>
    <xf numFmtId="0" fontId="16" fillId="3" borderId="0" xfId="2" applyFont="1" applyFill="1" applyAlignment="1">
      <alignment horizontal="right" vertical="center"/>
    </xf>
    <xf numFmtId="0" fontId="23" fillId="3" borderId="0" xfId="2" applyFont="1" applyFill="1" applyAlignment="1">
      <alignment horizontal="left" vertical="center"/>
    </xf>
    <xf numFmtId="0" fontId="21" fillId="3" borderId="37" xfId="2" applyFont="1" applyFill="1" applyBorder="1" applyAlignment="1">
      <alignment vertical="center"/>
    </xf>
    <xf numFmtId="0" fontId="21" fillId="3" borderId="38" xfId="2" applyFont="1" applyFill="1" applyBorder="1" applyAlignment="1">
      <alignment horizontal="right" vertical="center"/>
    </xf>
    <xf numFmtId="0" fontId="21" fillId="3" borderId="31" xfId="2" applyFont="1" applyFill="1" applyBorder="1" applyAlignment="1">
      <alignment horizontal="right" vertical="center"/>
    </xf>
    <xf numFmtId="1" fontId="16" fillId="3" borderId="0" xfId="2" applyNumberFormat="1" applyFont="1" applyFill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left" vertical="center"/>
    </xf>
    <xf numFmtId="0" fontId="17" fillId="2" borderId="5" xfId="2" applyFont="1" applyFill="1" applyBorder="1" applyAlignment="1">
      <alignment horizontal="left" vertical="center"/>
    </xf>
    <xf numFmtId="1" fontId="17" fillId="2" borderId="53" xfId="2" applyNumberFormat="1" applyFont="1" applyFill="1" applyBorder="1" applyAlignment="1">
      <alignment horizontal="center" vertical="center"/>
    </xf>
    <xf numFmtId="1" fontId="17" fillId="2" borderId="22" xfId="2" applyNumberFormat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1" fontId="17" fillId="2" borderId="45" xfId="2" applyNumberFormat="1" applyFont="1" applyFill="1" applyBorder="1" applyAlignment="1">
      <alignment horizontal="center" vertical="center"/>
    </xf>
    <xf numFmtId="1" fontId="17" fillId="2" borderId="24" xfId="2" applyNumberFormat="1" applyFont="1" applyFill="1" applyBorder="1" applyAlignment="1">
      <alignment horizontal="center" vertical="center"/>
    </xf>
    <xf numFmtId="1" fontId="17" fillId="2" borderId="63" xfId="2" applyNumberFormat="1" applyFont="1" applyFill="1" applyBorder="1" applyAlignment="1">
      <alignment horizontal="center" vertical="center"/>
    </xf>
    <xf numFmtId="1" fontId="17" fillId="2" borderId="64" xfId="2" applyNumberFormat="1" applyFont="1" applyFill="1" applyBorder="1" applyAlignment="1">
      <alignment horizontal="center" vertical="center"/>
    </xf>
    <xf numFmtId="1" fontId="17" fillId="2" borderId="8" xfId="2" applyNumberFormat="1" applyFont="1" applyFill="1" applyBorder="1" applyAlignment="1">
      <alignment horizontal="center" vertical="center"/>
    </xf>
    <xf numFmtId="1" fontId="17" fillId="2" borderId="5" xfId="2" applyNumberFormat="1" applyFont="1" applyFill="1" applyBorder="1" applyAlignment="1">
      <alignment horizontal="center" vertical="center"/>
    </xf>
    <xf numFmtId="1" fontId="17" fillId="2" borderId="50" xfId="2" applyNumberFormat="1" applyFont="1" applyFill="1" applyBorder="1" applyAlignment="1">
      <alignment horizontal="center" vertical="center"/>
    </xf>
    <xf numFmtId="0" fontId="16" fillId="2" borderId="65" xfId="2" applyFont="1" applyFill="1" applyBorder="1" applyAlignment="1">
      <alignment horizontal="center" vertical="center"/>
    </xf>
    <xf numFmtId="1" fontId="17" fillId="2" borderId="44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6" fillId="2" borderId="9" xfId="2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left" vertical="center"/>
    </xf>
    <xf numFmtId="0" fontId="17" fillId="2" borderId="37" xfId="2" applyFont="1" applyFill="1" applyBorder="1" applyAlignment="1">
      <alignment horizontal="center" vertical="center"/>
    </xf>
    <xf numFmtId="0" fontId="17" fillId="2" borderId="38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 wrapText="1"/>
    </xf>
    <xf numFmtId="0" fontId="25" fillId="4" borderId="51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49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left" vertical="top"/>
    </xf>
    <xf numFmtId="0" fontId="32" fillId="0" borderId="68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/>
    </xf>
    <xf numFmtId="0" fontId="7" fillId="0" borderId="1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2" fillId="0" borderId="1" xfId="1" applyFont="1" applyBorder="1"/>
    <xf numFmtId="0" fontId="33" fillId="0" borderId="1" xfId="0" applyFont="1" applyBorder="1"/>
    <xf numFmtId="0" fontId="31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16" fillId="3" borderId="20" xfId="2" applyFont="1" applyFill="1" applyBorder="1" applyAlignment="1">
      <alignment horizontal="center" vertical="center"/>
    </xf>
    <xf numFmtId="0" fontId="16" fillId="3" borderId="50" xfId="2" applyFont="1" applyFill="1" applyBorder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0" fontId="17" fillId="3" borderId="47" xfId="2" applyFont="1" applyFill="1" applyBorder="1" applyAlignment="1">
      <alignment horizontal="center" vertical="center"/>
    </xf>
    <xf numFmtId="0" fontId="17" fillId="3" borderId="49" xfId="2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center" vertical="center"/>
    </xf>
    <xf numFmtId="0" fontId="16" fillId="5" borderId="56" xfId="2" applyFont="1" applyFill="1" applyBorder="1" applyAlignment="1">
      <alignment horizontal="left" vertical="center"/>
    </xf>
    <xf numFmtId="0" fontId="17" fillId="5" borderId="57" xfId="2" applyFont="1" applyFill="1" applyBorder="1" applyAlignment="1">
      <alignment horizontal="left" vertical="center"/>
    </xf>
    <xf numFmtId="0" fontId="17" fillId="5" borderId="41" xfId="2" applyFont="1" applyFill="1" applyBorder="1" applyAlignment="1">
      <alignment horizontal="left" vertical="center"/>
    </xf>
    <xf numFmtId="0" fontId="17" fillId="2" borderId="67" xfId="2" applyFont="1" applyFill="1" applyBorder="1" applyAlignment="1">
      <alignment horizontal="left" vertical="center"/>
    </xf>
    <xf numFmtId="0" fontId="11" fillId="2" borderId="22" xfId="2" applyFill="1" applyBorder="1" applyAlignment="1">
      <alignment horizontal="left" vertical="center"/>
    </xf>
    <xf numFmtId="0" fontId="17" fillId="2" borderId="2" xfId="2" applyFont="1" applyFill="1" applyBorder="1" applyAlignment="1">
      <alignment horizontal="left" vertical="center"/>
    </xf>
    <xf numFmtId="0" fontId="11" fillId="2" borderId="24" xfId="2" applyFill="1" applyBorder="1" applyAlignment="1">
      <alignment horizontal="left" vertical="center"/>
    </xf>
    <xf numFmtId="0" fontId="17" fillId="3" borderId="30" xfId="2" applyFont="1" applyFill="1" applyBorder="1" applyAlignment="1">
      <alignment horizontal="left" vertical="center"/>
    </xf>
    <xf numFmtId="0" fontId="17" fillId="3" borderId="31" xfId="2" applyFont="1" applyFill="1" applyBorder="1" applyAlignment="1">
      <alignment horizontal="left" vertical="center"/>
    </xf>
    <xf numFmtId="0" fontId="21" fillId="3" borderId="65" xfId="2" applyFont="1" applyFill="1" applyBorder="1" applyAlignment="1">
      <alignment horizontal="center" vertical="center"/>
    </xf>
    <xf numFmtId="0" fontId="21" fillId="3" borderId="50" xfId="2" applyFont="1" applyFill="1" applyBorder="1" applyAlignment="1">
      <alignment horizontal="center" vertical="center"/>
    </xf>
    <xf numFmtId="0" fontId="17" fillId="3" borderId="33" xfId="2" applyFont="1" applyFill="1" applyBorder="1" applyAlignment="1">
      <alignment horizontal="center" vertical="center"/>
    </xf>
    <xf numFmtId="0" fontId="17" fillId="3" borderId="48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7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right" vertical="center"/>
    </xf>
    <xf numFmtId="0" fontId="17" fillId="3" borderId="10" xfId="2" applyFont="1" applyFill="1" applyBorder="1" applyAlignment="1">
      <alignment horizontal="right" vertical="center"/>
    </xf>
    <xf numFmtId="0" fontId="17" fillId="3" borderId="13" xfId="2" applyFont="1" applyFill="1" applyBorder="1" applyAlignment="1">
      <alignment horizontal="right" vertical="center"/>
    </xf>
    <xf numFmtId="49" fontId="16" fillId="5" borderId="56" xfId="2" applyNumberFormat="1" applyFont="1" applyFill="1" applyBorder="1" applyAlignment="1">
      <alignment vertical="center"/>
    </xf>
    <xf numFmtId="0" fontId="11" fillId="5" borderId="57" xfId="2" applyFill="1" applyBorder="1" applyAlignment="1">
      <alignment vertical="center"/>
    </xf>
    <xf numFmtId="0" fontId="11" fillId="5" borderId="41" xfId="2" applyFill="1" applyBorder="1" applyAlignment="1">
      <alignment vertical="center"/>
    </xf>
    <xf numFmtId="0" fontId="17" fillId="2" borderId="5" xfId="2" applyFont="1" applyFill="1" applyBorder="1" applyAlignment="1">
      <alignment vertical="center"/>
    </xf>
    <xf numFmtId="0" fontId="17" fillId="2" borderId="50" xfId="2" applyFont="1" applyFill="1" applyBorder="1" applyAlignment="1">
      <alignment vertical="center"/>
    </xf>
    <xf numFmtId="0" fontId="17" fillId="3" borderId="1" xfId="2" applyFont="1" applyFill="1" applyBorder="1" applyAlignment="1">
      <alignment vertical="center"/>
    </xf>
    <xf numFmtId="0" fontId="17" fillId="3" borderId="38" xfId="2" applyFont="1" applyFill="1" applyBorder="1" applyAlignment="1">
      <alignment vertical="center"/>
    </xf>
    <xf numFmtId="0" fontId="17" fillId="3" borderId="2" xfId="2" applyFont="1" applyFill="1" applyBorder="1" applyAlignment="1">
      <alignment vertical="center"/>
    </xf>
    <xf numFmtId="0" fontId="17" fillId="3" borderId="24" xfId="2" applyFont="1" applyFill="1" applyBorder="1" applyAlignment="1">
      <alignment vertical="center"/>
    </xf>
    <xf numFmtId="0" fontId="17" fillId="2" borderId="1" xfId="2" applyFont="1" applyFill="1" applyBorder="1" applyAlignment="1">
      <alignment vertical="center" wrapText="1"/>
    </xf>
    <xf numFmtId="0" fontId="17" fillId="2" borderId="38" xfId="2" applyFont="1" applyFill="1" applyBorder="1" applyAlignment="1">
      <alignment vertical="center"/>
    </xf>
    <xf numFmtId="0" fontId="17" fillId="2" borderId="30" xfId="2" applyFont="1" applyFill="1" applyBorder="1" applyAlignment="1">
      <alignment vertical="center"/>
    </xf>
    <xf numFmtId="0" fontId="17" fillId="2" borderId="31" xfId="2" applyFont="1" applyFill="1" applyBorder="1" applyAlignment="1">
      <alignment vertical="center"/>
    </xf>
    <xf numFmtId="0" fontId="17" fillId="3" borderId="4" xfId="2" applyFont="1" applyFill="1" applyBorder="1" applyAlignment="1">
      <alignment horizontal="left" vertical="center"/>
    </xf>
    <xf numFmtId="0" fontId="17" fillId="3" borderId="59" xfId="2" applyFont="1" applyFill="1" applyBorder="1" applyAlignment="1">
      <alignment horizontal="left" vertical="center"/>
    </xf>
    <xf numFmtId="0" fontId="16" fillId="3" borderId="21" xfId="2" applyFont="1" applyFill="1" applyBorder="1" applyAlignment="1">
      <alignment horizontal="center" vertical="center"/>
    </xf>
    <xf numFmtId="0" fontId="16" fillId="3" borderId="22" xfId="2" applyFont="1" applyFill="1" applyBorder="1" applyAlignment="1">
      <alignment horizontal="center" vertical="center"/>
    </xf>
    <xf numFmtId="0" fontId="16" fillId="3" borderId="23" xfId="2" applyFont="1" applyFill="1" applyBorder="1" applyAlignment="1">
      <alignment horizontal="center" vertical="center"/>
    </xf>
    <xf numFmtId="0" fontId="17" fillId="3" borderId="35" xfId="2" applyFont="1" applyFill="1" applyBorder="1" applyAlignment="1">
      <alignment vertical="center"/>
    </xf>
    <xf numFmtId="0" fontId="17" fillId="3" borderId="15" xfId="2" applyFont="1" applyFill="1" applyBorder="1" applyAlignment="1">
      <alignment vertical="center"/>
    </xf>
    <xf numFmtId="0" fontId="17" fillId="2" borderId="5" xfId="2" applyFont="1" applyFill="1" applyBorder="1" applyAlignment="1">
      <alignment horizontal="left" vertical="center"/>
    </xf>
    <xf numFmtId="0" fontId="17" fillId="2" borderId="50" xfId="2" applyFont="1" applyFill="1" applyBorder="1" applyAlignment="1">
      <alignment horizontal="left" vertical="center"/>
    </xf>
    <xf numFmtId="0" fontId="17" fillId="3" borderId="1" xfId="2" applyFont="1" applyFill="1" applyBorder="1" applyAlignment="1">
      <alignment horizontal="left" vertical="center"/>
    </xf>
    <xf numFmtId="0" fontId="17" fillId="3" borderId="38" xfId="2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left" vertical="center"/>
    </xf>
    <xf numFmtId="0" fontId="17" fillId="2" borderId="38" xfId="2" applyFont="1" applyFill="1" applyBorder="1" applyAlignment="1">
      <alignment horizontal="left" vertical="center"/>
    </xf>
    <xf numFmtId="0" fontId="17" fillId="2" borderId="24" xfId="2" applyFont="1" applyFill="1" applyBorder="1" applyAlignment="1">
      <alignment horizontal="left" vertical="center"/>
    </xf>
    <xf numFmtId="0" fontId="16" fillId="3" borderId="33" xfId="2" applyFont="1" applyFill="1" applyBorder="1" applyAlignment="1">
      <alignment vertical="center" wrapText="1"/>
    </xf>
    <xf numFmtId="0" fontId="11" fillId="3" borderId="33" xfId="2" applyFill="1" applyBorder="1" applyAlignment="1">
      <alignment vertical="center" wrapText="1"/>
    </xf>
    <xf numFmtId="0" fontId="15" fillId="3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3" borderId="9" xfId="2" applyFont="1" applyFill="1" applyBorder="1" applyAlignment="1">
      <alignment horizontal="center" vertical="center"/>
    </xf>
    <xf numFmtId="0" fontId="16" fillId="3" borderId="16" xfId="2" applyFont="1" applyFill="1" applyBorder="1" applyAlignment="1">
      <alignment horizontal="center" vertical="center"/>
    </xf>
    <xf numFmtId="0" fontId="16" fillId="3" borderId="25" xfId="2" applyFont="1" applyFill="1" applyBorder="1" applyAlignment="1">
      <alignment horizontal="center" vertical="center"/>
    </xf>
    <xf numFmtId="49" fontId="16" fillId="3" borderId="10" xfId="2" applyNumberFormat="1" applyFont="1" applyFill="1" applyBorder="1" applyAlignment="1">
      <alignment horizontal="center" vertical="center"/>
    </xf>
    <xf numFmtId="49" fontId="16" fillId="3" borderId="17" xfId="2" applyNumberFormat="1" applyFont="1" applyFill="1" applyBorder="1" applyAlignment="1">
      <alignment horizontal="center" vertical="center"/>
    </xf>
    <xf numFmtId="49" fontId="16" fillId="3" borderId="26" xfId="2" applyNumberFormat="1" applyFont="1" applyFill="1" applyBorder="1" applyAlignment="1">
      <alignment horizontal="center" vertical="center"/>
    </xf>
    <xf numFmtId="0" fontId="16" fillId="3" borderId="11" xfId="2" applyFont="1" applyFill="1" applyBorder="1" applyAlignment="1">
      <alignment horizontal="center" vertical="center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18" xfId="2" applyFont="1" applyFill="1" applyBorder="1" applyAlignment="1">
      <alignment horizontal="center" vertical="center" wrapText="1"/>
    </xf>
    <xf numFmtId="0" fontId="16" fillId="3" borderId="19" xfId="2" applyFont="1" applyFill="1" applyBorder="1" applyAlignment="1">
      <alignment horizontal="center" vertical="center" wrapText="1"/>
    </xf>
    <xf numFmtId="0" fontId="16" fillId="3" borderId="27" xfId="2" applyFont="1" applyFill="1" applyBorder="1" applyAlignment="1">
      <alignment horizontal="center" vertical="center" wrapText="1"/>
    </xf>
    <xf numFmtId="0" fontId="16" fillId="3" borderId="28" xfId="2" applyFont="1" applyFill="1" applyBorder="1" applyAlignment="1">
      <alignment horizontal="center" vertical="center" wrapText="1"/>
    </xf>
    <xf numFmtId="0" fontId="16" fillId="3" borderId="52" xfId="2" applyFont="1" applyFill="1" applyBorder="1" applyAlignment="1">
      <alignment horizontal="center" vertical="center" wrapText="1"/>
    </xf>
    <xf numFmtId="0" fontId="16" fillId="3" borderId="54" xfId="2" applyFont="1" applyFill="1" applyBorder="1" applyAlignment="1">
      <alignment horizontal="center" vertical="center" wrapText="1"/>
    </xf>
    <xf numFmtId="0" fontId="16" fillId="3" borderId="55" xfId="2" applyFont="1" applyFill="1" applyBorder="1" applyAlignment="1">
      <alignment horizontal="center" vertical="center" wrapText="1"/>
    </xf>
    <xf numFmtId="0" fontId="16" fillId="3" borderId="12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  <xf numFmtId="0" fontId="16" fillId="3" borderId="28" xfId="2" applyFont="1" applyFill="1" applyBorder="1" applyAlignment="1">
      <alignment horizontal="center" vertical="center"/>
    </xf>
    <xf numFmtId="0" fontId="16" fillId="3" borderId="14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center" vertical="center"/>
    </xf>
    <xf numFmtId="0" fontId="16" fillId="3" borderId="11" xfId="2" applyFont="1" applyFill="1" applyBorder="1" applyAlignment="1">
      <alignment horizontal="center" vertical="center"/>
    </xf>
    <xf numFmtId="0" fontId="16" fillId="3" borderId="53" xfId="2" applyFont="1" applyFill="1" applyBorder="1" applyAlignment="1">
      <alignment horizontal="center" vertical="center"/>
    </xf>
    <xf numFmtId="0" fontId="16" fillId="3" borderId="44" xfId="2" applyFont="1" applyFill="1" applyBorder="1" applyAlignment="1">
      <alignment horizontal="center" vertical="center"/>
    </xf>
    <xf numFmtId="0" fontId="14" fillId="3" borderId="0" xfId="2" applyFont="1" applyFill="1" applyAlignment="1">
      <alignment horizontal="center" vertical="center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tabSelected="1" topLeftCell="A5" zoomScale="90" zoomScaleNormal="90" workbookViewId="0">
      <selection activeCell="Q25" sqref="Q25"/>
    </sheetView>
  </sheetViews>
  <sheetFormatPr defaultColWidth="8.85546875" defaultRowHeight="12.75" x14ac:dyDescent="0.2"/>
  <cols>
    <col min="1" max="1" width="12" style="3" customWidth="1"/>
    <col min="2" max="2" width="13.5703125" style="3" bestFit="1" customWidth="1"/>
    <col min="3" max="3" width="26" style="3" customWidth="1"/>
    <col min="4" max="4" width="22.140625" style="3" customWidth="1"/>
    <col min="5" max="5" width="22.7109375" style="3" customWidth="1"/>
    <col min="6" max="6" width="24.85546875" style="3" customWidth="1"/>
    <col min="7" max="7" width="23" style="3" customWidth="1"/>
    <col min="8" max="8" width="8.85546875" style="3"/>
    <col min="9" max="9" width="12.5703125" style="3" customWidth="1"/>
    <col min="10" max="16384" width="8.85546875" style="3"/>
  </cols>
  <sheetData>
    <row r="1" spans="1:18" ht="45.6" customHeight="1" x14ac:dyDescent="0.2">
      <c r="A1" s="188" t="s">
        <v>81</v>
      </c>
      <c r="B1" s="188"/>
      <c r="C1" s="191" t="s">
        <v>82</v>
      </c>
      <c r="D1" s="191"/>
      <c r="E1" s="191"/>
      <c r="F1" s="191"/>
      <c r="G1" s="91"/>
    </row>
    <row r="2" spans="1:18" ht="21" customHeight="1" x14ac:dyDescent="0.2">
      <c r="A2" s="189"/>
      <c r="B2" s="189"/>
      <c r="C2" s="191"/>
      <c r="D2" s="191"/>
      <c r="E2" s="191"/>
      <c r="F2" s="191"/>
      <c r="G2" s="91"/>
    </row>
    <row r="3" spans="1:18" ht="23.25" x14ac:dyDescent="0.2">
      <c r="A3" s="189"/>
      <c r="B3" s="189"/>
      <c r="C3" s="191"/>
      <c r="D3" s="191"/>
      <c r="E3" s="191"/>
      <c r="F3" s="191"/>
      <c r="G3" s="91"/>
    </row>
    <row r="4" spans="1:18" ht="23.25" x14ac:dyDescent="0.2">
      <c r="A4" s="190"/>
      <c r="B4" s="190"/>
      <c r="C4" s="192"/>
      <c r="D4" s="192"/>
      <c r="E4" s="192"/>
      <c r="F4" s="192"/>
      <c r="G4" s="91"/>
    </row>
    <row r="5" spans="1:18" ht="19.5" x14ac:dyDescent="0.2">
      <c r="A5" s="193"/>
      <c r="B5" s="194"/>
      <c r="C5" s="2" t="s">
        <v>0</v>
      </c>
      <c r="D5" s="2" t="s">
        <v>1</v>
      </c>
      <c r="E5" s="2" t="s">
        <v>2</v>
      </c>
      <c r="F5" s="2" t="s">
        <v>3</v>
      </c>
      <c r="G5" s="1" t="s">
        <v>4</v>
      </c>
    </row>
    <row r="6" spans="1:18" ht="29.45" customHeight="1" x14ac:dyDescent="0.2">
      <c r="A6" s="4">
        <v>1</v>
      </c>
      <c r="B6" s="5" t="s">
        <v>5</v>
      </c>
      <c r="C6" s="6"/>
      <c r="D6" s="7"/>
      <c r="E6" s="7"/>
      <c r="F6" s="7"/>
      <c r="G6" s="7"/>
      <c r="I6" s="201" t="s">
        <v>135</v>
      </c>
      <c r="J6" s="201"/>
      <c r="K6" s="201"/>
      <c r="L6" s="201"/>
      <c r="M6" s="201"/>
      <c r="N6" s="201"/>
      <c r="O6" s="201"/>
      <c r="P6" s="201"/>
      <c r="Q6" s="201"/>
      <c r="R6" s="201"/>
    </row>
    <row r="7" spans="1:18" ht="34.15" customHeight="1" x14ac:dyDescent="0.2">
      <c r="A7" s="4">
        <v>2</v>
      </c>
      <c r="B7" s="5" t="s">
        <v>6</v>
      </c>
      <c r="C7" s="6"/>
      <c r="D7" s="203" t="s">
        <v>89</v>
      </c>
      <c r="E7" s="195" t="s">
        <v>87</v>
      </c>
      <c r="F7" s="7"/>
      <c r="G7" s="7"/>
      <c r="I7" s="201"/>
      <c r="J7" s="201"/>
      <c r="K7" s="201"/>
      <c r="L7" s="201"/>
      <c r="M7" s="201"/>
      <c r="N7" s="201"/>
      <c r="O7" s="201"/>
      <c r="P7" s="201"/>
      <c r="Q7" s="201"/>
      <c r="R7" s="201"/>
    </row>
    <row r="8" spans="1:18" ht="45" customHeight="1" x14ac:dyDescent="0.2">
      <c r="A8" s="4">
        <v>3</v>
      </c>
      <c r="B8" s="5" t="s">
        <v>7</v>
      </c>
      <c r="C8" s="207" t="s">
        <v>128</v>
      </c>
      <c r="D8" s="204"/>
      <c r="E8" s="195"/>
      <c r="F8" s="7"/>
      <c r="G8" s="6"/>
      <c r="I8" s="201"/>
      <c r="J8" s="201"/>
      <c r="K8" s="201"/>
      <c r="L8" s="201"/>
      <c r="M8" s="201"/>
      <c r="N8" s="201"/>
      <c r="O8" s="201"/>
      <c r="P8" s="201"/>
      <c r="Q8" s="201"/>
      <c r="R8" s="201"/>
    </row>
    <row r="9" spans="1:18" ht="21" customHeight="1" x14ac:dyDescent="0.2">
      <c r="A9" s="4">
        <v>4</v>
      </c>
      <c r="B9" s="5" t="s">
        <v>8</v>
      </c>
      <c r="C9" s="204"/>
      <c r="D9" s="205" t="s">
        <v>131</v>
      </c>
      <c r="E9" s="195" t="s">
        <v>132</v>
      </c>
      <c r="F9" s="7"/>
      <c r="G9" s="6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1:18" ht="20.25" customHeight="1" x14ac:dyDescent="0.2">
      <c r="A10" s="4">
        <v>5</v>
      </c>
      <c r="B10" s="5" t="s">
        <v>9</v>
      </c>
      <c r="C10" s="207" t="s">
        <v>85</v>
      </c>
      <c r="D10" s="206"/>
      <c r="E10" s="195"/>
      <c r="F10" s="7"/>
      <c r="G10" s="7"/>
      <c r="I10" s="201"/>
      <c r="J10" s="201"/>
      <c r="K10" s="201"/>
      <c r="L10" s="201"/>
      <c r="M10" s="201"/>
      <c r="N10" s="201"/>
      <c r="O10" s="201"/>
      <c r="P10" s="201"/>
      <c r="Q10" s="201"/>
      <c r="R10" s="201"/>
    </row>
    <row r="11" spans="1:18" ht="29.25" customHeight="1" x14ac:dyDescent="0.2">
      <c r="A11" s="4">
        <v>6</v>
      </c>
      <c r="B11" s="5" t="s">
        <v>10</v>
      </c>
      <c r="C11" s="204"/>
      <c r="D11" s="187"/>
      <c r="E11" s="195" t="s">
        <v>88</v>
      </c>
      <c r="F11" s="7"/>
      <c r="G11" s="8"/>
    </row>
    <row r="12" spans="1:18" ht="30" customHeight="1" x14ac:dyDescent="0.2">
      <c r="A12" s="4">
        <v>7</v>
      </c>
      <c r="B12" s="5" t="s">
        <v>11</v>
      </c>
      <c r="C12" s="207" t="s">
        <v>86</v>
      </c>
      <c r="D12" s="187"/>
      <c r="E12" s="195"/>
      <c r="F12" s="7"/>
      <c r="G12" s="8"/>
    </row>
    <row r="13" spans="1:18" ht="34.15" customHeight="1" x14ac:dyDescent="0.2">
      <c r="A13" s="4">
        <v>8</v>
      </c>
      <c r="B13" s="5" t="s">
        <v>12</v>
      </c>
      <c r="C13" s="204"/>
      <c r="D13" s="7"/>
      <c r="E13" s="207" t="s">
        <v>133</v>
      </c>
      <c r="F13" s="7"/>
      <c r="G13" s="7"/>
      <c r="I13" s="202"/>
      <c r="J13" s="202"/>
      <c r="K13" s="202"/>
      <c r="L13" s="202"/>
      <c r="M13" s="202"/>
      <c r="N13" s="202"/>
      <c r="O13" s="202"/>
      <c r="P13" s="202"/>
      <c r="Q13" s="202"/>
      <c r="R13" s="202"/>
    </row>
    <row r="14" spans="1:18" ht="28.9" customHeight="1" x14ac:dyDescent="0.2">
      <c r="A14" s="4">
        <v>9</v>
      </c>
      <c r="B14" s="5" t="s">
        <v>13</v>
      </c>
      <c r="C14" s="199" t="s">
        <v>126</v>
      </c>
      <c r="D14" s="6"/>
      <c r="E14" s="204"/>
      <c r="F14" s="7"/>
      <c r="G14" s="7"/>
      <c r="I14" s="202"/>
      <c r="J14" s="202"/>
      <c r="K14" s="202"/>
      <c r="L14" s="202"/>
      <c r="M14" s="202"/>
      <c r="N14" s="202"/>
      <c r="O14" s="202"/>
      <c r="P14" s="202"/>
      <c r="Q14" s="202"/>
      <c r="R14" s="202"/>
    </row>
    <row r="15" spans="1:18" ht="24" customHeight="1" x14ac:dyDescent="0.2">
      <c r="A15" s="4">
        <v>10</v>
      </c>
      <c r="B15" s="5" t="s">
        <v>14</v>
      </c>
      <c r="C15" s="199"/>
      <c r="D15" s="6"/>
      <c r="E15" s="6"/>
      <c r="F15" s="7"/>
      <c r="G15" s="9"/>
      <c r="I15" s="202"/>
      <c r="J15" s="202"/>
      <c r="K15" s="202"/>
      <c r="L15" s="202"/>
      <c r="M15" s="202"/>
      <c r="N15" s="202"/>
      <c r="O15" s="202"/>
      <c r="P15" s="202"/>
      <c r="Q15" s="202"/>
      <c r="R15" s="202"/>
    </row>
    <row r="16" spans="1:18" ht="20.25" x14ac:dyDescent="0.2">
      <c r="A16" s="4">
        <v>11</v>
      </c>
      <c r="B16" s="5" t="s">
        <v>15</v>
      </c>
      <c r="C16" s="6"/>
      <c r="D16" s="6"/>
      <c r="E16" s="6"/>
      <c r="F16" s="7"/>
      <c r="G16" s="9"/>
      <c r="I16" s="102"/>
    </row>
    <row r="17" spans="1:11" ht="20.25" x14ac:dyDescent="0.2">
      <c r="A17" s="4">
        <v>12</v>
      </c>
      <c r="B17" s="5" t="s">
        <v>16</v>
      </c>
      <c r="C17" s="5"/>
      <c r="D17" s="6"/>
      <c r="E17" s="8"/>
      <c r="F17" s="6"/>
      <c r="G17" s="10"/>
      <c r="I17" s="102"/>
      <c r="J17" s="195"/>
    </row>
    <row r="18" spans="1:11" ht="20.25" x14ac:dyDescent="0.2">
      <c r="A18" s="4">
        <v>13</v>
      </c>
      <c r="B18" s="5" t="s">
        <v>17</v>
      </c>
      <c r="C18" s="5"/>
      <c r="D18" s="6"/>
      <c r="E18" s="8"/>
      <c r="F18" s="8"/>
      <c r="G18" s="10"/>
      <c r="J18" s="195"/>
    </row>
    <row r="19" spans="1:11" ht="20.25" x14ac:dyDescent="0.2">
      <c r="A19" s="4">
        <v>14</v>
      </c>
      <c r="B19" s="5" t="s">
        <v>18</v>
      </c>
      <c r="C19" s="5"/>
      <c r="D19" s="6"/>
      <c r="E19" s="8"/>
      <c r="F19" s="8"/>
      <c r="G19" s="10"/>
    </row>
    <row r="20" spans="1:11" ht="20.25" x14ac:dyDescent="0.2">
      <c r="A20" s="4">
        <v>15</v>
      </c>
      <c r="B20" s="5" t="s">
        <v>19</v>
      </c>
      <c r="C20" s="5"/>
      <c r="D20" s="6"/>
      <c r="E20" s="8"/>
      <c r="F20" s="8"/>
      <c r="G20" s="8"/>
    </row>
    <row r="24" spans="1:11" x14ac:dyDescent="0.2">
      <c r="A24" s="200" t="s">
        <v>130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</row>
    <row r="25" spans="1:11" x14ac:dyDescent="0.2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</row>
    <row r="26" spans="1:11" x14ac:dyDescent="0.2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spans="1:11" x14ac:dyDescent="0.2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</row>
    <row r="28" spans="1:11" x14ac:dyDescent="0.2">
      <c r="A28" s="200"/>
      <c r="B28" s="200"/>
      <c r="C28" s="200"/>
      <c r="D28" s="200"/>
      <c r="E28" s="200"/>
      <c r="F28" s="200"/>
      <c r="G28" s="200"/>
      <c r="H28" s="200"/>
      <c r="I28" s="200"/>
      <c r="J28" s="200"/>
      <c r="K28" s="200"/>
    </row>
    <row r="29" spans="1:11" x14ac:dyDescent="0.2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0" spans="1:11" x14ac:dyDescent="0.2">
      <c r="A30" s="200"/>
      <c r="B30" s="200"/>
      <c r="C30" s="200"/>
      <c r="D30" s="200"/>
      <c r="E30" s="200"/>
      <c r="F30" s="200"/>
      <c r="G30" s="200"/>
      <c r="H30" s="200"/>
      <c r="I30" s="200"/>
      <c r="J30" s="200"/>
      <c r="K30" s="200"/>
    </row>
    <row r="33" spans="1:4" ht="18" x14ac:dyDescent="0.25">
      <c r="A33" s="80" t="s">
        <v>83</v>
      </c>
      <c r="B33" s="81"/>
      <c r="C33" s="81"/>
      <c r="D33" s="81"/>
    </row>
    <row r="34" spans="1:4" ht="14.25" x14ac:dyDescent="0.2">
      <c r="A34" s="81"/>
      <c r="B34" s="81"/>
      <c r="C34" s="81"/>
      <c r="D34" s="81"/>
    </row>
    <row r="35" spans="1:4" x14ac:dyDescent="0.2">
      <c r="A35" s="210" t="s">
        <v>129</v>
      </c>
      <c r="B35" s="210"/>
      <c r="C35" s="210"/>
      <c r="D35" s="210"/>
    </row>
    <row r="36" spans="1:4" x14ac:dyDescent="0.2">
      <c r="A36" s="210"/>
      <c r="B36" s="210"/>
      <c r="C36" s="210"/>
      <c r="D36" s="210"/>
    </row>
    <row r="37" spans="1:4" ht="59.25" customHeight="1" x14ac:dyDescent="0.2">
      <c r="A37" s="210"/>
      <c r="B37" s="210"/>
      <c r="C37" s="210"/>
      <c r="D37" s="210"/>
    </row>
    <row r="38" spans="1:4" ht="18" x14ac:dyDescent="0.2">
      <c r="A38" s="211" t="s">
        <v>84</v>
      </c>
      <c r="B38" s="211"/>
      <c r="C38" s="211"/>
      <c r="D38" s="211"/>
    </row>
    <row r="39" spans="1:4" ht="18.75" x14ac:dyDescent="0.3">
      <c r="A39" s="208" t="s">
        <v>127</v>
      </c>
      <c r="B39" s="209"/>
      <c r="C39" s="209"/>
      <c r="D39" s="209"/>
    </row>
    <row r="40" spans="1:4" ht="18" x14ac:dyDescent="0.2">
      <c r="A40" s="196" t="s">
        <v>134</v>
      </c>
      <c r="B40" s="197"/>
      <c r="C40" s="197"/>
      <c r="D40" s="198"/>
    </row>
    <row r="41" spans="1:4" ht="15.75" x14ac:dyDescent="0.2">
      <c r="A41" s="177"/>
      <c r="B41" s="177"/>
      <c r="C41" s="177"/>
      <c r="D41" s="177"/>
    </row>
  </sheetData>
  <mergeCells count="21">
    <mergeCell ref="A40:D40"/>
    <mergeCell ref="C14:C15"/>
    <mergeCell ref="A24:K30"/>
    <mergeCell ref="I6:R10"/>
    <mergeCell ref="I13:R15"/>
    <mergeCell ref="D7:D8"/>
    <mergeCell ref="D9:D10"/>
    <mergeCell ref="C8:C9"/>
    <mergeCell ref="C10:C11"/>
    <mergeCell ref="C12:C13"/>
    <mergeCell ref="E13:E14"/>
    <mergeCell ref="A39:D39"/>
    <mergeCell ref="J17:J18"/>
    <mergeCell ref="E11:E12"/>
    <mergeCell ref="A35:D37"/>
    <mergeCell ref="A38:D38"/>
    <mergeCell ref="A1:B4"/>
    <mergeCell ref="C1:F4"/>
    <mergeCell ref="A5:B5"/>
    <mergeCell ref="E9:E10"/>
    <mergeCell ref="E7:E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5"/>
  <sheetViews>
    <sheetView showGridLines="0" topLeftCell="A10" zoomScale="75" zoomScaleNormal="75" zoomScaleSheetLayoutView="80" workbookViewId="0">
      <selection activeCell="D39" sqref="D39"/>
    </sheetView>
  </sheetViews>
  <sheetFormatPr defaultColWidth="9.140625" defaultRowHeight="12.75" x14ac:dyDescent="0.25"/>
  <cols>
    <col min="1" max="1" width="4.85546875" style="77" customWidth="1"/>
    <col min="2" max="2" width="23.85546875" style="78" customWidth="1"/>
    <col min="3" max="3" width="41.42578125" style="79" customWidth="1"/>
    <col min="4" max="4" width="22.28515625" style="79" customWidth="1"/>
    <col min="5" max="5" width="7" style="15" bestFit="1" customWidth="1"/>
    <col min="6" max="6" width="8.42578125" style="15" customWidth="1"/>
    <col min="7" max="7" width="4.7109375" style="15" bestFit="1" customWidth="1"/>
    <col min="8" max="10" width="3.5703125" style="15" customWidth="1"/>
    <col min="11" max="11" width="4.7109375" style="15" customWidth="1"/>
    <col min="12" max="15" width="3.5703125" style="15" customWidth="1"/>
    <col min="16" max="16" width="4.7109375" style="15" customWidth="1"/>
    <col min="17" max="17" width="4.42578125" style="15" customWidth="1"/>
    <col min="18" max="20" width="3.5703125" style="15" customWidth="1"/>
    <col min="21" max="21" width="4.85546875" style="15" customWidth="1"/>
    <col min="22" max="25" width="3.5703125" style="15" customWidth="1"/>
    <col min="26" max="26" width="4.7109375" style="15" customWidth="1"/>
    <col min="27" max="27" width="22.7109375" style="15" customWidth="1"/>
    <col min="28" max="28" width="63.85546875" style="15" customWidth="1"/>
    <col min="29" max="29" width="9.140625" style="15" hidden="1" customWidth="1"/>
    <col min="30" max="30" width="14.42578125" style="15" customWidth="1"/>
    <col min="31" max="31" width="9.140625" style="15" customWidth="1"/>
    <col min="32" max="16384" width="9.140625" style="15"/>
  </cols>
  <sheetData>
    <row r="1" spans="1:46" x14ac:dyDescent="0.25">
      <c r="A1" s="11"/>
      <c r="B1" s="12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s="20" customFormat="1" ht="18" customHeight="1" x14ac:dyDescent="0.25">
      <c r="A2" s="93" t="s">
        <v>20</v>
      </c>
      <c r="B2" s="16"/>
      <c r="C2" s="17"/>
      <c r="D2" s="17"/>
      <c r="E2" s="18"/>
      <c r="F2" s="18"/>
      <c r="G2" s="18"/>
      <c r="H2" s="292" t="s">
        <v>90</v>
      </c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92"/>
      <c r="X2" s="92"/>
      <c r="Y2" s="92"/>
      <c r="Z2" s="92"/>
      <c r="AA2" s="266" t="s">
        <v>21</v>
      </c>
      <c r="AB2" s="266"/>
      <c r="AC2" s="19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 spans="1:46" s="20" customFormat="1" ht="18" x14ac:dyDescent="0.25">
      <c r="A3" s="93" t="s">
        <v>22</v>
      </c>
      <c r="B3" s="16"/>
      <c r="C3" s="17"/>
      <c r="D3" s="17"/>
      <c r="E3" s="18"/>
      <c r="F3" s="18"/>
      <c r="G3" s="18"/>
      <c r="H3" s="292" t="s">
        <v>23</v>
      </c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92"/>
      <c r="X3" s="92"/>
      <c r="Y3" s="92"/>
      <c r="Z3" s="92"/>
      <c r="AA3" s="266" t="s">
        <v>91</v>
      </c>
      <c r="AB3" s="266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46" s="20" customFormat="1" ht="18" x14ac:dyDescent="0.25">
      <c r="A4" s="93"/>
      <c r="B4" s="16"/>
      <c r="C4" s="17"/>
      <c r="D4" s="17"/>
      <c r="E4" s="18"/>
      <c r="F4" s="18"/>
      <c r="G4" s="18"/>
      <c r="H4" s="292" t="s">
        <v>24</v>
      </c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92"/>
      <c r="Y4" s="92"/>
      <c r="Z4" s="92"/>
      <c r="AA4" s="266" t="s">
        <v>92</v>
      </c>
      <c r="AB4" s="266"/>
      <c r="AC4" s="14"/>
      <c r="AD4" s="18"/>
      <c r="AE4" s="18"/>
      <c r="AF4" s="18"/>
      <c r="AG4" s="14"/>
      <c r="AH4" s="14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18" customHeight="1" x14ac:dyDescent="0.25">
      <c r="A5" s="11"/>
      <c r="B5" s="12"/>
      <c r="C5" s="13"/>
      <c r="D5" s="13"/>
      <c r="E5" s="14"/>
      <c r="F5" s="14"/>
      <c r="G5" s="14"/>
      <c r="H5" s="265" t="s">
        <v>25</v>
      </c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14"/>
      <c r="Y5" s="14"/>
      <c r="Z5" s="14"/>
      <c r="AA5" s="266" t="s">
        <v>93</v>
      </c>
      <c r="AB5" s="266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spans="1:46" ht="18" customHeight="1" x14ac:dyDescent="0.25">
      <c r="A6" s="11"/>
      <c r="B6" s="12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3"/>
      <c r="AB6" s="93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25.5" customHeight="1" thickBot="1" x14ac:dyDescent="0.3">
      <c r="A7" s="267" t="s">
        <v>26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1:46" s="22" customFormat="1" ht="20.25" customHeight="1" thickBot="1" x14ac:dyDescent="0.3">
      <c r="A8" s="269"/>
      <c r="B8" s="272" t="s">
        <v>27</v>
      </c>
      <c r="C8" s="275" t="s">
        <v>28</v>
      </c>
      <c r="D8" s="276"/>
      <c r="E8" s="281" t="s">
        <v>29</v>
      </c>
      <c r="F8" s="284" t="s">
        <v>94</v>
      </c>
      <c r="G8" s="287" t="s">
        <v>30</v>
      </c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9"/>
      <c r="AA8" s="290" t="s">
        <v>31</v>
      </c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s="22" customFormat="1" ht="20.25" customHeight="1" thickBot="1" x14ac:dyDescent="0.3">
      <c r="A9" s="270"/>
      <c r="B9" s="273"/>
      <c r="C9" s="277"/>
      <c r="D9" s="278"/>
      <c r="E9" s="282"/>
      <c r="F9" s="285"/>
      <c r="G9" s="251" t="s">
        <v>32</v>
      </c>
      <c r="H9" s="251"/>
      <c r="I9" s="251"/>
      <c r="J9" s="251"/>
      <c r="K9" s="252"/>
      <c r="L9" s="253" t="s">
        <v>33</v>
      </c>
      <c r="M9" s="251"/>
      <c r="N9" s="251"/>
      <c r="O9" s="251"/>
      <c r="P9" s="252"/>
      <c r="Q9" s="253" t="s">
        <v>34</v>
      </c>
      <c r="R9" s="251"/>
      <c r="S9" s="251"/>
      <c r="T9" s="251"/>
      <c r="U9" s="252"/>
      <c r="V9" s="253" t="s">
        <v>35</v>
      </c>
      <c r="W9" s="251"/>
      <c r="X9" s="251"/>
      <c r="Y9" s="251"/>
      <c r="Z9" s="251"/>
      <c r="AA9" s="29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s="22" customFormat="1" ht="19.5" customHeight="1" thickBot="1" x14ac:dyDescent="0.3">
      <c r="A10" s="271"/>
      <c r="B10" s="274"/>
      <c r="C10" s="279"/>
      <c r="D10" s="280"/>
      <c r="E10" s="283"/>
      <c r="F10" s="286"/>
      <c r="G10" s="23" t="s">
        <v>36</v>
      </c>
      <c r="H10" s="24" t="s">
        <v>37</v>
      </c>
      <c r="I10" s="24" t="s">
        <v>38</v>
      </c>
      <c r="J10" s="24" t="s">
        <v>39</v>
      </c>
      <c r="K10" s="103" t="s">
        <v>40</v>
      </c>
      <c r="L10" s="25" t="s">
        <v>36</v>
      </c>
      <c r="M10" s="24" t="s">
        <v>37</v>
      </c>
      <c r="N10" s="24" t="s">
        <v>38</v>
      </c>
      <c r="O10" s="24" t="s">
        <v>39</v>
      </c>
      <c r="P10" s="103" t="s">
        <v>40</v>
      </c>
      <c r="Q10" s="25" t="s">
        <v>36</v>
      </c>
      <c r="R10" s="24" t="s">
        <v>37</v>
      </c>
      <c r="S10" s="24" t="s">
        <v>38</v>
      </c>
      <c r="T10" s="24" t="s">
        <v>39</v>
      </c>
      <c r="U10" s="103" t="s">
        <v>40</v>
      </c>
      <c r="V10" s="25" t="s">
        <v>36</v>
      </c>
      <c r="W10" s="24" t="s">
        <v>37</v>
      </c>
      <c r="X10" s="24" t="s">
        <v>38</v>
      </c>
      <c r="Y10" s="24" t="s">
        <v>39</v>
      </c>
      <c r="Z10" s="103" t="s">
        <v>40</v>
      </c>
      <c r="AA10" s="104" t="s">
        <v>27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s="22" customFormat="1" ht="18.75" customHeight="1" thickBot="1" x14ac:dyDescent="0.3">
      <c r="A11" s="105" t="s">
        <v>95</v>
      </c>
      <c r="B11" s="106"/>
      <c r="C11" s="107"/>
      <c r="D11" s="108"/>
      <c r="E11" s="109">
        <f t="shared" ref="E11:Z11" si="0">SUM(E12:E14)</f>
        <v>12</v>
      </c>
      <c r="F11" s="110">
        <f t="shared" si="0"/>
        <v>12</v>
      </c>
      <c r="G11" s="111">
        <f t="shared" si="0"/>
        <v>0</v>
      </c>
      <c r="H11" s="112">
        <f t="shared" si="0"/>
        <v>0</v>
      </c>
      <c r="I11" s="112">
        <f t="shared" si="0"/>
        <v>0</v>
      </c>
      <c r="J11" s="112">
        <f t="shared" si="0"/>
        <v>0</v>
      </c>
      <c r="K11" s="113">
        <f t="shared" si="0"/>
        <v>0</v>
      </c>
      <c r="L11" s="114">
        <f>SUM(L12:L14)</f>
        <v>0</v>
      </c>
      <c r="M11" s="112">
        <f>SUM(M12:M14)</f>
        <v>0</v>
      </c>
      <c r="N11" s="112">
        <f>SUM(N12:N14)</f>
        <v>5</v>
      </c>
      <c r="O11" s="112">
        <f>SUM(O12:O14)</f>
        <v>0</v>
      </c>
      <c r="P11" s="113">
        <f>SUM(P12:P14)</f>
        <v>4</v>
      </c>
      <c r="Q11" s="114">
        <f t="shared" si="0"/>
        <v>2</v>
      </c>
      <c r="R11" s="112">
        <f t="shared" si="0"/>
        <v>3</v>
      </c>
      <c r="S11" s="112">
        <f t="shared" si="0"/>
        <v>2</v>
      </c>
      <c r="T11" s="112">
        <f t="shared" si="0"/>
        <v>0</v>
      </c>
      <c r="U11" s="113">
        <f t="shared" si="0"/>
        <v>8</v>
      </c>
      <c r="V11" s="114">
        <f t="shared" si="0"/>
        <v>0</v>
      </c>
      <c r="W11" s="112">
        <f t="shared" si="0"/>
        <v>0</v>
      </c>
      <c r="X11" s="112">
        <f t="shared" si="0"/>
        <v>0</v>
      </c>
      <c r="Y11" s="112">
        <f t="shared" si="0"/>
        <v>0</v>
      </c>
      <c r="Z11" s="113">
        <f t="shared" si="0"/>
        <v>0</v>
      </c>
      <c r="AA11" s="115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s="21" customFormat="1" ht="15" customHeight="1" x14ac:dyDescent="0.25">
      <c r="A12" s="26" t="s">
        <v>32</v>
      </c>
      <c r="B12" s="116" t="s">
        <v>96</v>
      </c>
      <c r="C12" s="254" t="s">
        <v>97</v>
      </c>
      <c r="D12" s="255"/>
      <c r="E12" s="117">
        <f>SUM(G12,H12,I12,L12,M12,N12,Q12,R12,S12,V12,W12,X12,)</f>
        <v>4</v>
      </c>
      <c r="F12" s="118">
        <f>K12+P12+U12+Z12</f>
        <v>4</v>
      </c>
      <c r="G12" s="29"/>
      <c r="H12" s="30"/>
      <c r="I12" s="30"/>
      <c r="J12" s="30"/>
      <c r="K12" s="28"/>
      <c r="L12" s="27"/>
      <c r="M12" s="30"/>
      <c r="N12" s="30"/>
      <c r="O12" s="30"/>
      <c r="P12" s="28"/>
      <c r="Q12" s="27">
        <v>2</v>
      </c>
      <c r="R12" s="30">
        <v>0</v>
      </c>
      <c r="S12" s="30">
        <v>2</v>
      </c>
      <c r="T12" s="30" t="s">
        <v>41</v>
      </c>
      <c r="U12" s="28">
        <v>4</v>
      </c>
      <c r="V12" s="27"/>
      <c r="W12" s="30"/>
      <c r="X12" s="30"/>
      <c r="Y12" s="30"/>
      <c r="Z12" s="28"/>
      <c r="AA12" s="31"/>
      <c r="AB12" s="263"/>
    </row>
    <row r="13" spans="1:46" s="21" customFormat="1" ht="15" customHeight="1" x14ac:dyDescent="0.25">
      <c r="A13" s="32" t="s">
        <v>33</v>
      </c>
      <c r="B13" s="95" t="s">
        <v>98</v>
      </c>
      <c r="C13" s="241" t="s">
        <v>42</v>
      </c>
      <c r="D13" s="242"/>
      <c r="E13" s="119">
        <v>3</v>
      </c>
      <c r="F13" s="120">
        <f>K13+P13+U13+Z13</f>
        <v>4</v>
      </c>
      <c r="G13" s="35"/>
      <c r="H13" s="36"/>
      <c r="I13" s="36"/>
      <c r="J13" s="36"/>
      <c r="K13" s="34"/>
      <c r="L13" s="33"/>
      <c r="M13" s="36"/>
      <c r="N13" s="36"/>
      <c r="O13" s="36"/>
      <c r="P13" s="34"/>
      <c r="Q13" s="33">
        <v>0</v>
      </c>
      <c r="R13" s="36">
        <v>3</v>
      </c>
      <c r="S13" s="36">
        <v>0</v>
      </c>
      <c r="T13" s="36" t="s">
        <v>43</v>
      </c>
      <c r="U13" s="34">
        <v>4</v>
      </c>
      <c r="V13" s="33"/>
      <c r="W13" s="36"/>
      <c r="X13" s="36"/>
      <c r="Y13" s="36"/>
      <c r="Z13" s="34"/>
      <c r="AA13" s="99"/>
      <c r="AB13" s="264"/>
    </row>
    <row r="14" spans="1:46" s="21" customFormat="1" ht="16.5" thickBot="1" x14ac:dyDescent="0.3">
      <c r="A14" s="32" t="s">
        <v>34</v>
      </c>
      <c r="B14" s="95" t="s">
        <v>99</v>
      </c>
      <c r="C14" s="241" t="s">
        <v>44</v>
      </c>
      <c r="D14" s="242"/>
      <c r="E14" s="119">
        <f>SUM(G14,H14,I14,L14,M14,N14,Q14,R14,S14,V14,W14,X14,)</f>
        <v>5</v>
      </c>
      <c r="F14" s="120">
        <f>K14+P14+U14+Z14</f>
        <v>4</v>
      </c>
      <c r="G14" s="35"/>
      <c r="H14" s="36"/>
      <c r="I14" s="36"/>
      <c r="J14" s="36"/>
      <c r="K14" s="34"/>
      <c r="L14" s="33">
        <v>0</v>
      </c>
      <c r="M14" s="36">
        <v>0</v>
      </c>
      <c r="N14" s="36">
        <v>5</v>
      </c>
      <c r="O14" s="36" t="s">
        <v>43</v>
      </c>
      <c r="P14" s="34">
        <v>4</v>
      </c>
      <c r="Q14" s="33"/>
      <c r="R14" s="36"/>
      <c r="S14" s="36"/>
      <c r="T14" s="36"/>
      <c r="U14" s="34"/>
      <c r="V14" s="33"/>
      <c r="W14" s="36"/>
      <c r="X14" s="36"/>
      <c r="Y14" s="36"/>
      <c r="Z14" s="34"/>
      <c r="AA14" s="99"/>
      <c r="AB14" s="264"/>
    </row>
    <row r="15" spans="1:46" s="21" customFormat="1" ht="18.75" customHeight="1" thickBot="1" x14ac:dyDescent="0.3">
      <c r="A15" s="236" t="s">
        <v>100</v>
      </c>
      <c r="B15" s="237"/>
      <c r="C15" s="237"/>
      <c r="D15" s="238"/>
      <c r="E15" s="121">
        <f t="shared" ref="E15:Z15" si="1">SUM(E16:E20)</f>
        <v>18</v>
      </c>
      <c r="F15" s="110">
        <f t="shared" si="1"/>
        <v>21</v>
      </c>
      <c r="G15" s="122">
        <f t="shared" si="1"/>
        <v>6</v>
      </c>
      <c r="H15" s="123">
        <f t="shared" si="1"/>
        <v>2</v>
      </c>
      <c r="I15" s="123">
        <f t="shared" si="1"/>
        <v>3</v>
      </c>
      <c r="J15" s="123">
        <f t="shared" si="1"/>
        <v>0</v>
      </c>
      <c r="K15" s="124">
        <f t="shared" si="1"/>
        <v>12</v>
      </c>
      <c r="L15" s="125">
        <f t="shared" si="1"/>
        <v>3</v>
      </c>
      <c r="M15" s="123">
        <f t="shared" si="1"/>
        <v>2</v>
      </c>
      <c r="N15" s="123">
        <f t="shared" si="1"/>
        <v>2</v>
      </c>
      <c r="O15" s="123">
        <f t="shared" si="1"/>
        <v>0</v>
      </c>
      <c r="P15" s="124">
        <f t="shared" si="1"/>
        <v>9</v>
      </c>
      <c r="Q15" s="125">
        <f t="shared" si="1"/>
        <v>0</v>
      </c>
      <c r="R15" s="123">
        <f t="shared" si="1"/>
        <v>0</v>
      </c>
      <c r="S15" s="123">
        <f t="shared" si="1"/>
        <v>0</v>
      </c>
      <c r="T15" s="123">
        <f t="shared" si="1"/>
        <v>0</v>
      </c>
      <c r="U15" s="124">
        <f t="shared" si="1"/>
        <v>0</v>
      </c>
      <c r="V15" s="125">
        <f t="shared" si="1"/>
        <v>0</v>
      </c>
      <c r="W15" s="123">
        <f t="shared" si="1"/>
        <v>0</v>
      </c>
      <c r="X15" s="123">
        <f t="shared" si="1"/>
        <v>0</v>
      </c>
      <c r="Y15" s="123">
        <f t="shared" si="1"/>
        <v>0</v>
      </c>
      <c r="Z15" s="124">
        <f t="shared" si="1"/>
        <v>0</v>
      </c>
      <c r="AA15" s="126"/>
    </row>
    <row r="16" spans="1:46" s="21" customFormat="1" ht="15" customHeight="1" x14ac:dyDescent="0.25">
      <c r="A16" s="162" t="s">
        <v>35</v>
      </c>
      <c r="B16" s="163" t="s">
        <v>101</v>
      </c>
      <c r="C16" s="256" t="s">
        <v>46</v>
      </c>
      <c r="D16" s="257"/>
      <c r="E16" s="165">
        <f>SUM(G16,H16,I16,L16,M16,N16,Q16,R16,S16,V16,W16,X16,)</f>
        <v>4</v>
      </c>
      <c r="F16" s="166">
        <f>SUM(K16,P16,U16,Z16,)</f>
        <v>4</v>
      </c>
      <c r="G16" s="89">
        <v>2</v>
      </c>
      <c r="H16" s="90">
        <v>2</v>
      </c>
      <c r="I16" s="90">
        <v>0</v>
      </c>
      <c r="J16" s="90" t="s">
        <v>41</v>
      </c>
      <c r="K16" s="88">
        <v>4</v>
      </c>
      <c r="L16" s="27"/>
      <c r="M16" s="30"/>
      <c r="N16" s="30"/>
      <c r="O16" s="30"/>
      <c r="P16" s="28"/>
      <c r="Q16" s="27"/>
      <c r="R16" s="30"/>
      <c r="S16" s="30"/>
      <c r="T16" s="30"/>
      <c r="U16" s="28"/>
      <c r="V16" s="27"/>
      <c r="W16" s="30"/>
      <c r="X16" s="30"/>
      <c r="Y16" s="30"/>
      <c r="Z16" s="28"/>
      <c r="AA16" s="31"/>
    </row>
    <row r="17" spans="1:46" s="21" customFormat="1" ht="15" customHeight="1" x14ac:dyDescent="0.25">
      <c r="A17" s="127" t="s">
        <v>45</v>
      </c>
      <c r="B17" s="95" t="s">
        <v>102</v>
      </c>
      <c r="C17" s="258" t="s">
        <v>48</v>
      </c>
      <c r="D17" s="259"/>
      <c r="E17" s="119">
        <f t="shared" ref="E17:E31" si="2">SUM(G17,H17,I17,L17,M17,N17,Q17,R17,S17,V17,W17,X17,)</f>
        <v>3</v>
      </c>
      <c r="F17" s="120">
        <f t="shared" ref="F17:F20" si="3">SUM(K17,P17,U17,Z17,)</f>
        <v>4</v>
      </c>
      <c r="G17" s="35"/>
      <c r="H17" s="36"/>
      <c r="I17" s="36"/>
      <c r="J17" s="36"/>
      <c r="K17" s="34"/>
      <c r="L17" s="33">
        <v>1</v>
      </c>
      <c r="M17" s="36">
        <v>2</v>
      </c>
      <c r="N17" s="36">
        <v>0</v>
      </c>
      <c r="O17" s="36" t="s">
        <v>41</v>
      </c>
      <c r="P17" s="34">
        <v>4</v>
      </c>
      <c r="Q17" s="33"/>
      <c r="R17" s="36"/>
      <c r="S17" s="36"/>
      <c r="T17" s="36"/>
      <c r="U17" s="34"/>
      <c r="V17" s="33"/>
      <c r="W17" s="36"/>
      <c r="X17" s="36"/>
      <c r="Y17" s="36"/>
      <c r="Z17" s="34"/>
      <c r="AA17" s="99" t="s">
        <v>101</v>
      </c>
    </row>
    <row r="18" spans="1:46" s="21" customFormat="1" ht="15" customHeight="1" x14ac:dyDescent="0.25">
      <c r="A18" s="167" t="s">
        <v>47</v>
      </c>
      <c r="B18" s="94" t="s">
        <v>103</v>
      </c>
      <c r="C18" s="260" t="s">
        <v>52</v>
      </c>
      <c r="D18" s="261"/>
      <c r="E18" s="168">
        <f t="shared" si="2"/>
        <v>3</v>
      </c>
      <c r="F18" s="169">
        <f t="shared" si="3"/>
        <v>4</v>
      </c>
      <c r="G18" s="83">
        <v>2</v>
      </c>
      <c r="H18" s="84">
        <v>0</v>
      </c>
      <c r="I18" s="84">
        <v>1</v>
      </c>
      <c r="J18" s="84" t="s">
        <v>41</v>
      </c>
      <c r="K18" s="82">
        <v>4</v>
      </c>
      <c r="L18" s="33"/>
      <c r="M18" s="36"/>
      <c r="N18" s="36"/>
      <c r="O18" s="36"/>
      <c r="P18" s="34"/>
      <c r="Q18" s="33"/>
      <c r="R18" s="36"/>
      <c r="S18" s="36"/>
      <c r="T18" s="36"/>
      <c r="U18" s="34"/>
      <c r="V18" s="33"/>
      <c r="W18" s="36"/>
      <c r="X18" s="36"/>
      <c r="Y18" s="36"/>
      <c r="Z18" s="34"/>
      <c r="AA18" s="99"/>
    </row>
    <row r="19" spans="1:46" s="21" customFormat="1" ht="15" customHeight="1" x14ac:dyDescent="0.25">
      <c r="A19" s="167" t="s">
        <v>49</v>
      </c>
      <c r="B19" s="94" t="s">
        <v>104</v>
      </c>
      <c r="C19" s="223" t="s">
        <v>54</v>
      </c>
      <c r="D19" s="262"/>
      <c r="E19" s="168">
        <f t="shared" si="2"/>
        <v>4</v>
      </c>
      <c r="F19" s="169">
        <f t="shared" si="3"/>
        <v>4</v>
      </c>
      <c r="G19" s="83">
        <v>2</v>
      </c>
      <c r="H19" s="84">
        <v>0</v>
      </c>
      <c r="I19" s="84">
        <v>2</v>
      </c>
      <c r="J19" s="84" t="s">
        <v>43</v>
      </c>
      <c r="K19" s="82">
        <v>4</v>
      </c>
      <c r="L19" s="33"/>
      <c r="M19" s="36"/>
      <c r="N19" s="36"/>
      <c r="O19" s="36"/>
      <c r="P19" s="34"/>
      <c r="Q19" s="33"/>
      <c r="R19" s="36"/>
      <c r="S19" s="36"/>
      <c r="T19" s="36"/>
      <c r="U19" s="34"/>
      <c r="V19" s="33"/>
      <c r="W19" s="36"/>
      <c r="X19" s="36"/>
      <c r="Y19" s="36"/>
      <c r="Z19" s="34"/>
      <c r="AA19" s="99"/>
    </row>
    <row r="20" spans="1:46" s="21" customFormat="1" ht="16.5" thickBot="1" x14ac:dyDescent="0.3">
      <c r="A20" s="128" t="s">
        <v>50</v>
      </c>
      <c r="B20" s="129" t="s">
        <v>105</v>
      </c>
      <c r="C20" s="249" t="s">
        <v>106</v>
      </c>
      <c r="D20" s="250"/>
      <c r="E20" s="130">
        <v>4</v>
      </c>
      <c r="F20" s="131">
        <f t="shared" si="3"/>
        <v>5</v>
      </c>
      <c r="G20" s="132"/>
      <c r="H20" s="133"/>
      <c r="I20" s="133"/>
      <c r="J20" s="133"/>
      <c r="K20" s="134"/>
      <c r="L20" s="135">
        <v>2</v>
      </c>
      <c r="M20" s="133">
        <v>0</v>
      </c>
      <c r="N20" s="133">
        <v>2</v>
      </c>
      <c r="O20" s="133" t="s">
        <v>43</v>
      </c>
      <c r="P20" s="134">
        <v>5</v>
      </c>
      <c r="Q20" s="135"/>
      <c r="R20" s="133"/>
      <c r="S20" s="133"/>
      <c r="T20" s="133"/>
      <c r="U20" s="134"/>
      <c r="V20" s="135"/>
      <c r="W20" s="133"/>
      <c r="X20" s="133"/>
      <c r="Y20" s="133"/>
      <c r="Z20" s="134"/>
      <c r="AA20" s="136"/>
    </row>
    <row r="21" spans="1:46" s="21" customFormat="1" ht="18.75" customHeight="1" thickBot="1" x14ac:dyDescent="0.3">
      <c r="A21" s="236" t="s">
        <v>107</v>
      </c>
      <c r="B21" s="237"/>
      <c r="C21" s="237"/>
      <c r="D21" s="238"/>
      <c r="E21" s="121">
        <f>SUM(E22:E31)</f>
        <v>34</v>
      </c>
      <c r="F21" s="137">
        <f>F22+F23+F24+F25+F26+F27+F28+F29+F30+F31</f>
        <v>40</v>
      </c>
      <c r="G21" s="122">
        <f t="shared" ref="G21:Z21" si="4">SUM(G22:G31)</f>
        <v>6</v>
      </c>
      <c r="H21" s="123">
        <f t="shared" si="4"/>
        <v>6</v>
      </c>
      <c r="I21" s="123">
        <f t="shared" si="4"/>
        <v>0</v>
      </c>
      <c r="J21" s="123">
        <f t="shared" si="4"/>
        <v>0</v>
      </c>
      <c r="K21" s="124">
        <f t="shared" si="4"/>
        <v>12</v>
      </c>
      <c r="L21" s="125">
        <f t="shared" si="4"/>
        <v>7</v>
      </c>
      <c r="M21" s="123">
        <f t="shared" si="4"/>
        <v>6</v>
      </c>
      <c r="N21" s="123">
        <f t="shared" si="4"/>
        <v>2</v>
      </c>
      <c r="O21" s="123">
        <f t="shared" si="4"/>
        <v>0</v>
      </c>
      <c r="P21" s="124">
        <f t="shared" si="4"/>
        <v>20</v>
      </c>
      <c r="Q21" s="125">
        <f t="shared" si="4"/>
        <v>4</v>
      </c>
      <c r="R21" s="123">
        <f t="shared" si="4"/>
        <v>1</v>
      </c>
      <c r="S21" s="123">
        <f t="shared" si="4"/>
        <v>2</v>
      </c>
      <c r="T21" s="123">
        <f t="shared" si="4"/>
        <v>0</v>
      </c>
      <c r="U21" s="124">
        <f t="shared" si="4"/>
        <v>8</v>
      </c>
      <c r="V21" s="125">
        <f t="shared" si="4"/>
        <v>0</v>
      </c>
      <c r="W21" s="123">
        <f t="shared" si="4"/>
        <v>0</v>
      </c>
      <c r="X21" s="123">
        <f t="shared" si="4"/>
        <v>0</v>
      </c>
      <c r="Y21" s="123">
        <f t="shared" si="4"/>
        <v>0</v>
      </c>
      <c r="Z21" s="124">
        <f t="shared" si="4"/>
        <v>0</v>
      </c>
      <c r="AA21" s="138"/>
    </row>
    <row r="22" spans="1:46" s="21" customFormat="1" ht="15.75" x14ac:dyDescent="0.25">
      <c r="A22" s="162" t="s">
        <v>51</v>
      </c>
      <c r="B22" s="164" t="s">
        <v>108</v>
      </c>
      <c r="C22" s="239" t="s">
        <v>57</v>
      </c>
      <c r="D22" s="240"/>
      <c r="E22" s="170">
        <f t="shared" si="2"/>
        <v>4</v>
      </c>
      <c r="F22" s="171">
        <f>SUM(K22,P22,U22,Z22,)</f>
        <v>4</v>
      </c>
      <c r="G22" s="172">
        <v>2</v>
      </c>
      <c r="H22" s="173">
        <v>2</v>
      </c>
      <c r="I22" s="173">
        <v>0</v>
      </c>
      <c r="J22" s="173" t="s">
        <v>43</v>
      </c>
      <c r="K22" s="174">
        <v>4</v>
      </c>
      <c r="L22" s="141"/>
      <c r="M22" s="139"/>
      <c r="N22" s="139"/>
      <c r="O22" s="139"/>
      <c r="P22" s="140"/>
      <c r="Q22" s="141"/>
      <c r="R22" s="139"/>
      <c r="S22" s="139"/>
      <c r="T22" s="139"/>
      <c r="U22" s="140"/>
      <c r="V22" s="141"/>
      <c r="W22" s="139"/>
      <c r="X22" s="139"/>
      <c r="Y22" s="139"/>
      <c r="Z22" s="140"/>
      <c r="AA22" s="142"/>
    </row>
    <row r="23" spans="1:46" s="21" customFormat="1" ht="15.75" x14ac:dyDescent="0.25">
      <c r="A23" s="127" t="s">
        <v>53</v>
      </c>
      <c r="B23" s="95" t="s">
        <v>109</v>
      </c>
      <c r="C23" s="241" t="s">
        <v>60</v>
      </c>
      <c r="D23" s="242"/>
      <c r="E23" s="119">
        <f t="shared" si="2"/>
        <v>4</v>
      </c>
      <c r="F23" s="120">
        <f t="shared" ref="F23:F29" si="5">SUM(K23,P23,U23,Z23,)</f>
        <v>4</v>
      </c>
      <c r="G23" s="35"/>
      <c r="H23" s="36"/>
      <c r="I23" s="36"/>
      <c r="J23" s="36"/>
      <c r="K23" s="34"/>
      <c r="L23" s="33">
        <v>2</v>
      </c>
      <c r="M23" s="36">
        <v>0</v>
      </c>
      <c r="N23" s="36">
        <v>2</v>
      </c>
      <c r="O23" s="36" t="s">
        <v>41</v>
      </c>
      <c r="P23" s="34">
        <v>4</v>
      </c>
      <c r="Q23" s="33"/>
      <c r="R23" s="36"/>
      <c r="S23" s="36"/>
      <c r="T23" s="36"/>
      <c r="U23" s="34"/>
      <c r="V23" s="33"/>
      <c r="W23" s="36"/>
      <c r="X23" s="36"/>
      <c r="Y23" s="36"/>
      <c r="Z23" s="34"/>
      <c r="AA23" s="99"/>
    </row>
    <row r="24" spans="1:46" s="21" customFormat="1" ht="15.75" x14ac:dyDescent="0.25">
      <c r="A24" s="127" t="s">
        <v>55</v>
      </c>
      <c r="B24" s="95" t="s">
        <v>110</v>
      </c>
      <c r="C24" s="241" t="s">
        <v>62</v>
      </c>
      <c r="D24" s="242"/>
      <c r="E24" s="119">
        <f t="shared" si="2"/>
        <v>3</v>
      </c>
      <c r="F24" s="120">
        <f t="shared" si="5"/>
        <v>4</v>
      </c>
      <c r="G24" s="35"/>
      <c r="H24" s="36"/>
      <c r="I24" s="36"/>
      <c r="J24" s="36"/>
      <c r="K24" s="34"/>
      <c r="L24" s="33"/>
      <c r="M24" s="36"/>
      <c r="N24" s="36"/>
      <c r="O24" s="36"/>
      <c r="P24" s="34"/>
      <c r="Q24" s="33">
        <v>2</v>
      </c>
      <c r="R24" s="36">
        <v>1</v>
      </c>
      <c r="S24" s="36">
        <v>0</v>
      </c>
      <c r="T24" s="36" t="s">
        <v>41</v>
      </c>
      <c r="U24" s="34">
        <v>4</v>
      </c>
      <c r="V24" s="33"/>
      <c r="W24" s="36"/>
      <c r="X24" s="36"/>
      <c r="Y24" s="36"/>
      <c r="Z24" s="34"/>
      <c r="AA24" s="99"/>
    </row>
    <row r="25" spans="1:46" s="21" customFormat="1" ht="15.75" x14ac:dyDescent="0.25">
      <c r="A25" s="127" t="s">
        <v>56</v>
      </c>
      <c r="B25" s="95" t="s">
        <v>111</v>
      </c>
      <c r="C25" s="241" t="s">
        <v>112</v>
      </c>
      <c r="D25" s="242"/>
      <c r="E25" s="119">
        <f t="shared" si="2"/>
        <v>4</v>
      </c>
      <c r="F25" s="120">
        <f t="shared" si="5"/>
        <v>4</v>
      </c>
      <c r="G25" s="35"/>
      <c r="H25" s="36"/>
      <c r="I25" s="36"/>
      <c r="J25" s="36"/>
      <c r="K25" s="34"/>
      <c r="L25" s="33"/>
      <c r="M25" s="36"/>
      <c r="N25" s="36"/>
      <c r="O25" s="36"/>
      <c r="P25" s="34"/>
      <c r="Q25" s="33">
        <v>2</v>
      </c>
      <c r="R25" s="36">
        <v>0</v>
      </c>
      <c r="S25" s="36">
        <v>2</v>
      </c>
      <c r="T25" s="36" t="s">
        <v>41</v>
      </c>
      <c r="U25" s="34">
        <v>4</v>
      </c>
      <c r="V25" s="33"/>
      <c r="W25" s="36"/>
      <c r="X25" s="36"/>
      <c r="Y25" s="36"/>
      <c r="Z25" s="34"/>
      <c r="AA25" s="99"/>
    </row>
    <row r="26" spans="1:46" s="21" customFormat="1" ht="15.75" x14ac:dyDescent="0.25">
      <c r="A26" s="127" t="s">
        <v>58</v>
      </c>
      <c r="B26" s="95" t="s">
        <v>113</v>
      </c>
      <c r="C26" s="241" t="s">
        <v>65</v>
      </c>
      <c r="D26" s="242"/>
      <c r="E26" s="119">
        <f t="shared" si="2"/>
        <v>3</v>
      </c>
      <c r="F26" s="120">
        <f t="shared" si="5"/>
        <v>4</v>
      </c>
      <c r="G26" s="35"/>
      <c r="H26" s="36"/>
      <c r="I26" s="36"/>
      <c r="J26" s="36"/>
      <c r="K26" s="34"/>
      <c r="L26" s="33">
        <v>1</v>
      </c>
      <c r="M26" s="36">
        <v>2</v>
      </c>
      <c r="N26" s="36">
        <v>0</v>
      </c>
      <c r="O26" s="36" t="s">
        <v>41</v>
      </c>
      <c r="P26" s="34">
        <v>4</v>
      </c>
      <c r="Q26" s="33"/>
      <c r="R26" s="36"/>
      <c r="S26" s="36"/>
      <c r="T26" s="36"/>
      <c r="U26" s="34"/>
      <c r="V26" s="33"/>
      <c r="W26" s="36"/>
      <c r="X26" s="36"/>
      <c r="Y26" s="36"/>
      <c r="Z26" s="34"/>
      <c r="AA26" s="99"/>
    </row>
    <row r="27" spans="1:46" s="21" customFormat="1" ht="15.75" x14ac:dyDescent="0.25">
      <c r="A27" s="127" t="s">
        <v>59</v>
      </c>
      <c r="B27" s="95" t="s">
        <v>114</v>
      </c>
      <c r="C27" s="243" t="s">
        <v>67</v>
      </c>
      <c r="D27" s="244"/>
      <c r="E27" s="119">
        <f t="shared" si="2"/>
        <v>3</v>
      </c>
      <c r="F27" s="120">
        <f t="shared" si="5"/>
        <v>4</v>
      </c>
      <c r="G27" s="35"/>
      <c r="H27" s="36"/>
      <c r="I27" s="36"/>
      <c r="J27" s="36"/>
      <c r="K27" s="34"/>
      <c r="L27" s="33">
        <v>1</v>
      </c>
      <c r="M27" s="36">
        <v>2</v>
      </c>
      <c r="N27" s="36">
        <v>0</v>
      </c>
      <c r="O27" s="36" t="s">
        <v>41</v>
      </c>
      <c r="P27" s="34">
        <v>4</v>
      </c>
      <c r="Q27" s="33"/>
      <c r="R27" s="36"/>
      <c r="S27" s="36"/>
      <c r="T27" s="36"/>
      <c r="U27" s="34"/>
      <c r="V27" s="33"/>
      <c r="W27" s="36"/>
      <c r="X27" s="36"/>
      <c r="Y27" s="36"/>
      <c r="Z27" s="34"/>
      <c r="AA27" s="99"/>
    </row>
    <row r="28" spans="1:46" s="21" customFormat="1" ht="15.75" x14ac:dyDescent="0.25">
      <c r="A28" s="127" t="s">
        <v>61</v>
      </c>
      <c r="B28" s="95" t="s">
        <v>115</v>
      </c>
      <c r="C28" s="241" t="s">
        <v>69</v>
      </c>
      <c r="D28" s="242"/>
      <c r="E28" s="119">
        <f t="shared" si="2"/>
        <v>3</v>
      </c>
      <c r="F28" s="120">
        <f t="shared" si="5"/>
        <v>4</v>
      </c>
      <c r="G28" s="35"/>
      <c r="H28" s="36"/>
      <c r="I28" s="36"/>
      <c r="J28" s="36"/>
      <c r="K28" s="34"/>
      <c r="L28" s="33">
        <v>1</v>
      </c>
      <c r="M28" s="36">
        <v>2</v>
      </c>
      <c r="N28" s="36">
        <v>0</v>
      </c>
      <c r="O28" s="36" t="s">
        <v>43</v>
      </c>
      <c r="P28" s="34">
        <v>4</v>
      </c>
      <c r="Q28" s="33"/>
      <c r="R28" s="36"/>
      <c r="S28" s="36"/>
      <c r="T28" s="36"/>
      <c r="U28" s="34"/>
      <c r="V28" s="33"/>
      <c r="W28" s="36"/>
      <c r="X28" s="36"/>
      <c r="Y28" s="36"/>
      <c r="Z28" s="34"/>
      <c r="AA28" s="99"/>
    </row>
    <row r="29" spans="1:46" s="21" customFormat="1" ht="15.75" x14ac:dyDescent="0.25">
      <c r="A29" s="167" t="s">
        <v>63</v>
      </c>
      <c r="B29" s="97" t="s">
        <v>116</v>
      </c>
      <c r="C29" s="245" t="s">
        <v>117</v>
      </c>
      <c r="D29" s="246"/>
      <c r="E29" s="168">
        <f t="shared" si="2"/>
        <v>4</v>
      </c>
      <c r="F29" s="169">
        <f t="shared" si="5"/>
        <v>4</v>
      </c>
      <c r="G29" s="83">
        <v>2</v>
      </c>
      <c r="H29" s="84">
        <v>2</v>
      </c>
      <c r="I29" s="84">
        <v>0</v>
      </c>
      <c r="J29" s="84" t="s">
        <v>43</v>
      </c>
      <c r="K29" s="82">
        <v>4</v>
      </c>
      <c r="L29" s="33"/>
      <c r="M29" s="36"/>
      <c r="N29" s="36"/>
      <c r="O29" s="36"/>
      <c r="P29" s="34"/>
      <c r="Q29" s="33"/>
      <c r="R29" s="36"/>
      <c r="S29" s="36"/>
      <c r="T29" s="36"/>
      <c r="U29" s="34"/>
      <c r="V29" s="33"/>
      <c r="W29" s="36"/>
      <c r="X29" s="36"/>
      <c r="Y29" s="36"/>
      <c r="Z29" s="34"/>
      <c r="AA29" s="99"/>
    </row>
    <row r="30" spans="1:46" s="21" customFormat="1" ht="15.75" x14ac:dyDescent="0.25">
      <c r="A30" s="127" t="s">
        <v>64</v>
      </c>
      <c r="B30" s="95" t="s">
        <v>118</v>
      </c>
      <c r="C30" s="241" t="s">
        <v>72</v>
      </c>
      <c r="D30" s="242"/>
      <c r="E30" s="119">
        <f t="shared" si="2"/>
        <v>2</v>
      </c>
      <c r="F30" s="120">
        <f>SUM(K30,P30,U30,Z30,)</f>
        <v>4</v>
      </c>
      <c r="G30" s="35"/>
      <c r="H30" s="36"/>
      <c r="I30" s="36"/>
      <c r="J30" s="36"/>
      <c r="K30" s="34"/>
      <c r="L30" s="33">
        <v>2</v>
      </c>
      <c r="M30" s="36">
        <v>0</v>
      </c>
      <c r="N30" s="36">
        <v>0</v>
      </c>
      <c r="O30" s="41" t="s">
        <v>43</v>
      </c>
      <c r="P30" s="34">
        <v>4</v>
      </c>
      <c r="Q30" s="33"/>
      <c r="R30" s="36"/>
      <c r="S30" s="36"/>
      <c r="T30" s="36"/>
      <c r="U30" s="34"/>
      <c r="V30" s="33"/>
      <c r="W30" s="36"/>
      <c r="X30" s="36"/>
      <c r="Y30" s="36"/>
      <c r="Z30" s="34"/>
      <c r="AA30" s="99"/>
    </row>
    <row r="31" spans="1:46" s="21" customFormat="1" ht="16.5" thickBot="1" x14ac:dyDescent="0.3">
      <c r="A31" s="175" t="s">
        <v>66</v>
      </c>
      <c r="B31" s="100" t="s">
        <v>119</v>
      </c>
      <c r="C31" s="247" t="s">
        <v>120</v>
      </c>
      <c r="D31" s="248"/>
      <c r="E31" s="176">
        <f t="shared" si="2"/>
        <v>4</v>
      </c>
      <c r="F31" s="169">
        <f>SUM(K31,P31,U31,Z31,)</f>
        <v>4</v>
      </c>
      <c r="G31" s="86">
        <v>2</v>
      </c>
      <c r="H31" s="87">
        <v>2</v>
      </c>
      <c r="I31" s="87">
        <v>0</v>
      </c>
      <c r="J31" s="87" t="s">
        <v>41</v>
      </c>
      <c r="K31" s="85">
        <v>4</v>
      </c>
      <c r="L31" s="25"/>
      <c r="M31" s="40"/>
      <c r="N31" s="40"/>
      <c r="O31" s="40"/>
      <c r="P31" s="38"/>
      <c r="Q31" s="37"/>
      <c r="R31" s="40"/>
      <c r="S31" s="40"/>
      <c r="T31" s="40"/>
      <c r="U31" s="38"/>
      <c r="V31" s="37"/>
      <c r="W31" s="40"/>
      <c r="X31" s="40"/>
      <c r="Y31" s="40"/>
      <c r="Z31" s="38"/>
      <c r="AA31" s="42"/>
      <c r="AB31" s="43"/>
      <c r="AC31" s="43"/>
      <c r="AD31" s="44"/>
      <c r="AE31" s="45"/>
      <c r="AF31" s="45"/>
    </row>
    <row r="32" spans="1:46" s="22" customFormat="1" ht="15" customHeight="1" thickBot="1" x14ac:dyDescent="0.3">
      <c r="A32" s="233" t="s">
        <v>73</v>
      </c>
      <c r="B32" s="234"/>
      <c r="C32" s="234"/>
      <c r="D32" s="235"/>
      <c r="E32" s="144">
        <f>E11+E15+E21+E36</f>
        <v>65</v>
      </c>
      <c r="F32" s="145">
        <f>F11+F15+F21+F35+F36</f>
        <v>75</v>
      </c>
      <c r="G32" s="46">
        <f>G11+G15+G21</f>
        <v>12</v>
      </c>
      <c r="H32" s="47">
        <f>H11+H15+H21+H34+H35</f>
        <v>10</v>
      </c>
      <c r="I32" s="47">
        <f>I11+I15+I21</f>
        <v>3</v>
      </c>
      <c r="J32" s="47"/>
      <c r="K32" s="48">
        <f>K11+K15+K35+K21</f>
        <v>25</v>
      </c>
      <c r="L32" s="49">
        <f>L11+L15+L21</f>
        <v>10</v>
      </c>
      <c r="M32" s="47">
        <f>M11+M15+M21+M36</f>
        <v>9</v>
      </c>
      <c r="N32" s="47">
        <f>N11+N15+N21</f>
        <v>9</v>
      </c>
      <c r="O32" s="47"/>
      <c r="P32" s="50">
        <f>P11+P15+P21+P36</f>
        <v>34</v>
      </c>
      <c r="Q32" s="46">
        <f>Q11+Q15+Q21</f>
        <v>6</v>
      </c>
      <c r="R32" s="47">
        <f>R11+R15+R21</f>
        <v>4</v>
      </c>
      <c r="S32" s="47">
        <f>S11+S15+S21</f>
        <v>4</v>
      </c>
      <c r="T32" s="47"/>
      <c r="U32" s="48">
        <f>U11+U15+U21</f>
        <v>16</v>
      </c>
      <c r="V32" s="46">
        <f>V11+V15+V21</f>
        <v>0</v>
      </c>
      <c r="W32" s="47">
        <f>W11+W15+W21</f>
        <v>0</v>
      </c>
      <c r="X32" s="47">
        <f>X11+X15+X21</f>
        <v>0</v>
      </c>
      <c r="Y32" s="47"/>
      <c r="Z32" s="48">
        <f>Z11+Z15+Z21</f>
        <v>0</v>
      </c>
      <c r="AA32" s="146"/>
      <c r="AB32" s="51"/>
      <c r="AC32" s="52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s="22" customFormat="1" ht="15" customHeight="1" thickBot="1" x14ac:dyDescent="0.3">
      <c r="A33" s="218" t="s">
        <v>74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20"/>
      <c r="AB33" s="51"/>
      <c r="AC33" s="52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s="22" customFormat="1" ht="15" customHeight="1" x14ac:dyDescent="0.25">
      <c r="A34" s="178" t="s">
        <v>68</v>
      </c>
      <c r="B34" s="179" t="s">
        <v>121</v>
      </c>
      <c r="C34" s="221" t="s">
        <v>122</v>
      </c>
      <c r="D34" s="222"/>
      <c r="E34" s="180">
        <f>G34+H34+I34</f>
        <v>1</v>
      </c>
      <c r="F34" s="181">
        <f>K34</f>
        <v>0</v>
      </c>
      <c r="G34" s="180">
        <v>0</v>
      </c>
      <c r="H34" s="182">
        <v>1</v>
      </c>
      <c r="I34" s="182">
        <v>0</v>
      </c>
      <c r="J34" s="182" t="s">
        <v>75</v>
      </c>
      <c r="K34" s="181">
        <v>0</v>
      </c>
      <c r="L34" s="148"/>
      <c r="M34" s="116"/>
      <c r="N34" s="116"/>
      <c r="O34" s="116"/>
      <c r="P34" s="147"/>
      <c r="Q34" s="149"/>
      <c r="R34" s="116"/>
      <c r="S34" s="116"/>
      <c r="T34" s="116"/>
      <c r="U34" s="150"/>
      <c r="V34" s="148"/>
      <c r="W34" s="116"/>
      <c r="X34" s="116"/>
      <c r="Y34" s="116"/>
      <c r="Z34" s="147"/>
      <c r="AA34" s="151"/>
      <c r="AB34" s="51"/>
      <c r="AC34" s="52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s="22" customFormat="1" ht="15" customHeight="1" x14ac:dyDescent="0.25">
      <c r="A35" s="183" t="s">
        <v>70</v>
      </c>
      <c r="B35" s="97"/>
      <c r="C35" s="223" t="s">
        <v>123</v>
      </c>
      <c r="D35" s="224"/>
      <c r="E35" s="184">
        <f>G35+H35+I35</f>
        <v>1</v>
      </c>
      <c r="F35" s="185">
        <f>K35</f>
        <v>1</v>
      </c>
      <c r="G35" s="184">
        <v>0</v>
      </c>
      <c r="H35" s="186">
        <v>1</v>
      </c>
      <c r="I35" s="186">
        <v>0</v>
      </c>
      <c r="J35" s="186" t="s">
        <v>75</v>
      </c>
      <c r="K35" s="185">
        <v>1</v>
      </c>
      <c r="L35" s="101"/>
      <c r="M35" s="95"/>
      <c r="N35" s="95"/>
      <c r="O35" s="95"/>
      <c r="P35" s="98"/>
      <c r="Q35" s="152"/>
      <c r="R35" s="95"/>
      <c r="S35" s="95"/>
      <c r="T35" s="95"/>
      <c r="U35" s="96"/>
      <c r="V35" s="101"/>
      <c r="W35" s="95"/>
      <c r="X35" s="95"/>
      <c r="Y35" s="95"/>
      <c r="Z35" s="98"/>
      <c r="AA35" s="153"/>
      <c r="AB35" s="51"/>
      <c r="AC35" s="52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s="22" customFormat="1" ht="15" customHeight="1" thickBot="1" x14ac:dyDescent="0.3">
      <c r="A36" s="154" t="s">
        <v>71</v>
      </c>
      <c r="B36" s="143"/>
      <c r="C36" s="225" t="s">
        <v>124</v>
      </c>
      <c r="D36" s="226"/>
      <c r="E36" s="37">
        <f>G36+H36+I36+L36+M36+N36</f>
        <v>1</v>
      </c>
      <c r="F36" s="38">
        <f>P36</f>
        <v>1</v>
      </c>
      <c r="G36" s="37"/>
      <c r="H36" s="40"/>
      <c r="I36" s="40"/>
      <c r="J36" s="40"/>
      <c r="K36" s="38"/>
      <c r="L36" s="39">
        <v>0</v>
      </c>
      <c r="M36" s="40">
        <v>1</v>
      </c>
      <c r="N36" s="40">
        <v>0</v>
      </c>
      <c r="O36" s="40" t="s">
        <v>75</v>
      </c>
      <c r="P36" s="54">
        <v>1</v>
      </c>
      <c r="Q36" s="37"/>
      <c r="R36" s="40"/>
      <c r="S36" s="40"/>
      <c r="T36" s="40"/>
      <c r="U36" s="38"/>
      <c r="V36" s="39"/>
      <c r="W36" s="40"/>
      <c r="X36" s="40"/>
      <c r="Y36" s="40"/>
      <c r="Z36" s="54"/>
      <c r="AA36" s="155" t="s">
        <v>125</v>
      </c>
      <c r="AB36" s="51"/>
      <c r="AC36" s="52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s="22" customFormat="1" ht="15" customHeight="1" x14ac:dyDescent="0.25">
      <c r="A37" s="71"/>
      <c r="B37" s="55"/>
      <c r="C37" s="21"/>
      <c r="D37" s="56"/>
      <c r="E37" s="227" t="s">
        <v>76</v>
      </c>
      <c r="F37" s="228"/>
      <c r="G37" s="229"/>
      <c r="H37" s="214"/>
      <c r="I37" s="215"/>
      <c r="J37" s="57">
        <f>COUNTIF(J12:J31,"v")</f>
        <v>3</v>
      </c>
      <c r="K37" s="212"/>
      <c r="L37" s="214"/>
      <c r="M37" s="214"/>
      <c r="N37" s="215"/>
      <c r="O37" s="57">
        <f>COUNTIF(O12:O31,"v")</f>
        <v>4</v>
      </c>
      <c r="P37" s="231"/>
      <c r="Q37" s="229"/>
      <c r="R37" s="214"/>
      <c r="S37" s="215"/>
      <c r="T37" s="57">
        <f>COUNTIF(T12:T31,"v")</f>
        <v>3</v>
      </c>
      <c r="U37" s="212"/>
      <c r="V37" s="214"/>
      <c r="W37" s="214"/>
      <c r="X37" s="215"/>
      <c r="Y37" s="57">
        <f>COUNTIF(Y12:Y31,"v")</f>
        <v>0</v>
      </c>
      <c r="Z37" s="212"/>
      <c r="AA37" s="156"/>
      <c r="AB37" s="51"/>
      <c r="AC37" s="52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s="22" customFormat="1" ht="15" customHeight="1" x14ac:dyDescent="0.25">
      <c r="A38" s="71"/>
      <c r="B38" s="55"/>
      <c r="C38" s="157"/>
      <c r="D38" s="56"/>
      <c r="E38" s="158"/>
      <c r="F38" s="159" t="s">
        <v>77</v>
      </c>
      <c r="G38" s="230"/>
      <c r="H38" s="216"/>
      <c r="I38" s="217"/>
      <c r="J38" s="58">
        <f>COUNTIF(J12:J31,"é")</f>
        <v>3</v>
      </c>
      <c r="K38" s="213"/>
      <c r="L38" s="216"/>
      <c r="M38" s="216"/>
      <c r="N38" s="217"/>
      <c r="O38" s="58">
        <f>COUNTIF(O12:O31,"é")</f>
        <v>4</v>
      </c>
      <c r="P38" s="232"/>
      <c r="Q38" s="230"/>
      <c r="R38" s="216"/>
      <c r="S38" s="217"/>
      <c r="T38" s="58">
        <f>COUNTIF(T12:T31,"é")</f>
        <v>1</v>
      </c>
      <c r="U38" s="213"/>
      <c r="V38" s="216"/>
      <c r="W38" s="216"/>
      <c r="X38" s="217"/>
      <c r="Y38" s="58">
        <f>COUNTIF(Y12:Y31,"é")</f>
        <v>0</v>
      </c>
      <c r="Z38" s="213"/>
      <c r="AA38" s="56"/>
      <c r="AB38" s="51"/>
      <c r="AC38" s="52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s="22" customFormat="1" ht="15" customHeight="1" x14ac:dyDescent="0.25">
      <c r="A39" s="71"/>
      <c r="B39" s="55"/>
      <c r="C39" s="21"/>
      <c r="D39" s="56"/>
      <c r="E39" s="59"/>
      <c r="F39" s="159" t="s">
        <v>78</v>
      </c>
      <c r="G39" s="60"/>
      <c r="H39" s="61">
        <f>H32+I32</f>
        <v>13</v>
      </c>
      <c r="I39" s="62"/>
      <c r="J39" s="36"/>
      <c r="K39" s="34"/>
      <c r="L39" s="35"/>
      <c r="M39" s="61">
        <f>M32+N32</f>
        <v>18</v>
      </c>
      <c r="N39" s="36"/>
      <c r="O39" s="36"/>
      <c r="P39" s="53"/>
      <c r="Q39" s="33"/>
      <c r="R39" s="61">
        <f>R32+S32</f>
        <v>8</v>
      </c>
      <c r="S39" s="36"/>
      <c r="T39" s="36"/>
      <c r="U39" s="34"/>
      <c r="V39" s="35"/>
      <c r="W39" s="61">
        <f>W32+X32</f>
        <v>0</v>
      </c>
      <c r="X39" s="36"/>
      <c r="Y39" s="36"/>
      <c r="Z39" s="34"/>
      <c r="AA39" s="43"/>
      <c r="AB39" s="63"/>
      <c r="AC39" s="64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s="22" customFormat="1" ht="15" customHeight="1" thickBot="1" x14ac:dyDescent="0.3">
      <c r="A40" s="71"/>
      <c r="B40" s="55"/>
      <c r="C40" s="21"/>
      <c r="D40" s="56"/>
      <c r="E40" s="65"/>
      <c r="F40" s="160" t="s">
        <v>79</v>
      </c>
      <c r="G40" s="66"/>
      <c r="H40" s="67">
        <f>G32+H32+I32</f>
        <v>25</v>
      </c>
      <c r="I40" s="68"/>
      <c r="J40" s="40"/>
      <c r="K40" s="38"/>
      <c r="L40" s="39"/>
      <c r="M40" s="67">
        <f>L32+M32+N32</f>
        <v>28</v>
      </c>
      <c r="N40" s="40"/>
      <c r="O40" s="40"/>
      <c r="P40" s="54"/>
      <c r="Q40" s="37"/>
      <c r="R40" s="67">
        <f>Q32+R32+S32</f>
        <v>14</v>
      </c>
      <c r="S40" s="40"/>
      <c r="T40" s="40"/>
      <c r="U40" s="38"/>
      <c r="V40" s="39"/>
      <c r="W40" s="67">
        <f>V32+W32+X32</f>
        <v>0</v>
      </c>
      <c r="X40" s="40"/>
      <c r="Y40" s="40"/>
      <c r="Z40" s="38"/>
      <c r="AA40" s="43"/>
      <c r="AB40" s="63"/>
      <c r="AC40" s="64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s="22" customFormat="1" ht="15" customHeight="1" x14ac:dyDescent="0.25">
      <c r="A41" s="71"/>
      <c r="B41" s="55"/>
      <c r="C41" s="21"/>
      <c r="D41" s="56"/>
      <c r="E41" s="43"/>
      <c r="F41" s="69"/>
      <c r="G41" s="21"/>
      <c r="H41" s="52"/>
      <c r="I41" s="21"/>
      <c r="J41" s="43"/>
      <c r="K41" s="43"/>
      <c r="L41" s="43"/>
      <c r="M41" s="52"/>
      <c r="N41" s="43"/>
      <c r="O41" s="43"/>
      <c r="P41" s="43"/>
      <c r="Q41" s="43"/>
      <c r="R41" s="52"/>
      <c r="S41" s="43"/>
      <c r="T41" s="43"/>
      <c r="U41" s="43"/>
      <c r="V41" s="43"/>
      <c r="W41" s="52"/>
      <c r="X41" s="43"/>
      <c r="Y41" s="43"/>
      <c r="Z41" s="43"/>
      <c r="AA41" s="43"/>
      <c r="AB41" s="63"/>
      <c r="AC41" s="64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s="22" customFormat="1" ht="15" customHeight="1" x14ac:dyDescent="0.25">
      <c r="A42" s="71"/>
      <c r="B42" s="55"/>
      <c r="C42" s="21"/>
      <c r="D42" s="56"/>
      <c r="E42" s="43"/>
      <c r="F42" s="69"/>
      <c r="G42" s="21"/>
      <c r="H42" s="52"/>
      <c r="I42" s="21"/>
      <c r="J42" s="43"/>
      <c r="K42" s="44"/>
      <c r="L42" s="43"/>
      <c r="M42" s="52"/>
      <c r="N42" s="43"/>
      <c r="O42" s="43"/>
      <c r="P42" s="44"/>
      <c r="Q42" s="43"/>
      <c r="R42" s="52"/>
      <c r="S42" s="43"/>
      <c r="T42" s="43"/>
      <c r="U42" s="44"/>
      <c r="V42" s="43"/>
      <c r="W42" s="52"/>
      <c r="X42" s="43"/>
      <c r="Y42" s="43"/>
      <c r="Z42" s="44"/>
      <c r="AA42" s="44"/>
      <c r="AB42" s="63"/>
      <c r="AC42" s="64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</row>
    <row r="43" spans="1:46" s="22" customFormat="1" ht="15" customHeight="1" x14ac:dyDescent="0.25">
      <c r="A43" s="71"/>
      <c r="B43" s="55"/>
      <c r="C43" s="21"/>
      <c r="D43" s="56"/>
      <c r="E43" s="43"/>
      <c r="F43" s="44"/>
      <c r="G43" s="70"/>
      <c r="H43" s="70"/>
      <c r="I43" s="70"/>
      <c r="J43" s="43"/>
      <c r="K43" s="44"/>
      <c r="L43" s="70"/>
      <c r="M43" s="70"/>
      <c r="N43" s="70"/>
      <c r="O43" s="43"/>
      <c r="P43" s="44"/>
      <c r="Q43" s="70"/>
      <c r="R43" s="70"/>
      <c r="S43" s="70"/>
      <c r="T43" s="161" t="s">
        <v>80</v>
      </c>
      <c r="U43" s="44"/>
      <c r="V43" s="70"/>
      <c r="W43" s="70"/>
      <c r="X43" s="70"/>
      <c r="Y43" s="43"/>
      <c r="Z43" s="44"/>
      <c r="AA43" s="44"/>
      <c r="AB43" s="51"/>
      <c r="AC43" s="52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</row>
    <row r="44" spans="1:46" ht="15.75" x14ac:dyDescent="0.25">
      <c r="A44" s="71"/>
      <c r="B44" s="72"/>
      <c r="C44" s="73"/>
      <c r="D44" s="73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1:46" ht="15.75" x14ac:dyDescent="0.25">
      <c r="A45" s="74"/>
      <c r="B45" s="75"/>
      <c r="C45" s="76"/>
      <c r="D45" s="76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</sheetData>
  <mergeCells count="55">
    <mergeCell ref="H2:V2"/>
    <mergeCell ref="AA2:AB2"/>
    <mergeCell ref="H3:V3"/>
    <mergeCell ref="AA3:AB3"/>
    <mergeCell ref="H4:W4"/>
    <mergeCell ref="AA4:AB4"/>
    <mergeCell ref="AB12:AB14"/>
    <mergeCell ref="C13:D13"/>
    <mergeCell ref="C14:D14"/>
    <mergeCell ref="H5:W5"/>
    <mergeCell ref="AA5:AB5"/>
    <mergeCell ref="A7:AB7"/>
    <mergeCell ref="A8:A10"/>
    <mergeCell ref="B8:B10"/>
    <mergeCell ref="C8:D10"/>
    <mergeCell ref="E8:E10"/>
    <mergeCell ref="F8:F10"/>
    <mergeCell ref="G8:Z8"/>
    <mergeCell ref="AA8:AA9"/>
    <mergeCell ref="C20:D20"/>
    <mergeCell ref="G9:K9"/>
    <mergeCell ref="L9:P9"/>
    <mergeCell ref="Q9:U9"/>
    <mergeCell ref="V9:Z9"/>
    <mergeCell ref="C12:D12"/>
    <mergeCell ref="A15:D15"/>
    <mergeCell ref="C16:D16"/>
    <mergeCell ref="C17:D17"/>
    <mergeCell ref="C18:D18"/>
    <mergeCell ref="C19:D19"/>
    <mergeCell ref="A32:D32"/>
    <mergeCell ref="A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U37:U38"/>
    <mergeCell ref="V37:X38"/>
    <mergeCell ref="Z37:Z38"/>
    <mergeCell ref="A33:AA33"/>
    <mergeCell ref="C34:D34"/>
    <mergeCell ref="C35:D35"/>
    <mergeCell ref="C36:D36"/>
    <mergeCell ref="E37:F37"/>
    <mergeCell ref="G37:I38"/>
    <mergeCell ref="K37:K38"/>
    <mergeCell ref="L37:N38"/>
    <mergeCell ref="P37:P38"/>
    <mergeCell ref="Q37:S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4294967293" verticalDpi="4294967293" r:id="rId1"/>
  <headerFooter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FOSZK_N_1.csop.</vt:lpstr>
      <vt:lpstr>Tanterv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Pásztor Ildikó</cp:lastModifiedBy>
  <cp:lastPrinted>2025-08-08T06:41:25Z</cp:lastPrinted>
  <dcterms:created xsi:type="dcterms:W3CDTF">2022-07-18T19:04:40Z</dcterms:created>
  <dcterms:modified xsi:type="dcterms:W3CDTF">2025-08-08T06:41:49Z</dcterms:modified>
</cp:coreProperties>
</file>